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codeName="ThisWorkbook"/>
  <bookViews>
    <workbookView xWindow="390" yWindow="555" windowWidth="19815" windowHeight="9405"/>
  </bookViews>
  <sheets>
    <sheet name="conceptos" sheetId="1" r:id="rId1"/>
  </sheets>
  <functionGroups builtInGroupCount="17"/>
  <definedNames>
    <definedName name="_xlnm.Print_Titles" localSheetId="0">conceptos!$1:$16</definedName>
  </definedNames>
  <calcPr calcId="145621"/>
</workbook>
</file>

<file path=xl/calcChain.xml><?xml version="1.0" encoding="utf-8"?>
<calcChain xmlns="http://schemas.openxmlformats.org/spreadsheetml/2006/main">
  <c r="G28" i="1" l="1"/>
  <c r="G85" i="1" s="1"/>
  <c r="G24" i="1"/>
  <c r="G19" i="1"/>
  <c r="G18" i="1" s="1"/>
  <c r="G23" i="1" l="1"/>
  <c r="G83" i="1" s="1"/>
  <c r="G81" i="1"/>
  <c r="G82" i="1"/>
  <c r="G84" i="1"/>
  <c r="G17" i="1" l="1"/>
  <c r="G89" i="1" s="1"/>
  <c r="A88" i="1"/>
  <c r="G80" i="1" l="1"/>
  <c r="G87" i="1"/>
  <c r="G88" i="1"/>
</calcChain>
</file>

<file path=xl/sharedStrings.xml><?xml version="1.0" encoding="utf-8"?>
<sst xmlns="http://schemas.openxmlformats.org/spreadsheetml/2006/main" count="272" uniqueCount="119">
  <si>
    <t>GOBIERNO DEL ESTADO DE JALISCO</t>
  </si>
  <si>
    <t>LICITACIÓN PÚBLICA ESTATAL</t>
  </si>
  <si>
    <t>INSTITUTO DE LA INFRAESTRUCTURA FÍSICA EDUCATIVA DEL</t>
  </si>
  <si>
    <t>E-CONV-M-SE-05559-LP-0092-2020</t>
  </si>
  <si>
    <t>ESTADO DE JALISCO</t>
  </si>
  <si>
    <t>DESCRIPCIÓN GENERAL DE LOS TRABAJOS:</t>
  </si>
  <si>
    <t>FECHA DE INICIO:</t>
  </si>
  <si>
    <t>FECHA DE TERMINACIÓN:</t>
  </si>
  <si>
    <t>PLAZO DE EJECUCIÓN:</t>
  </si>
  <si>
    <t>FECHA:</t>
  </si>
  <si>
    <t>RAZÓN SOCIAL DEL LICITANTE:</t>
  </si>
  <si>
    <t>NOMBRE, CARGO Y FIRMA DEL LICITANTE:</t>
  </si>
  <si>
    <t>DOCUMENTO</t>
  </si>
  <si>
    <t>PRESUPUESTO DE OBRA</t>
  </si>
  <si>
    <t>CLAVE</t>
  </si>
  <si>
    <t>DESCRIPCIÓN</t>
  </si>
  <si>
    <t>UNIDAD</t>
  </si>
  <si>
    <t>CANTIDAD</t>
  </si>
  <si>
    <t>PRECIO UNITARIO ($)</t>
  </si>
  <si>
    <t>PRECIO UNITARIO ($) CON LETRA</t>
  </si>
  <si>
    <t>IMPORTE ($) M.N.</t>
  </si>
  <si>
    <t>TRABAJO : MSUP-SE-05559</t>
  </si>
  <si>
    <t>INSTALACIÓN DE LA SUBESTACIÓN TRIFÁSICA DE PEDESTAL DE 45 KVA, INCLUYENDO EXTENSIÓN DE LÍNEA AÉREA DE MEDIA TENSIÓN, DESMONTAJE DE POSTE, TRANSICIÓN, LÍNEA SUBTERRÁNEA DE DUCTOS Y REGISTROS PREFABRICADOS, CONDUCTOR DE ENERGÍA, SISTEMA DE TIERRA Y TRANSFORMADOR Y DISPOSITIVO DE CONEXIÓN, CONDUCTORES DE BAJA TENSIÓN, TRÁMITES Y PAGOS CFE, EN EL IDEFT PLANTEL NO. 18 CCT 14EIC0018M, UBICADO EN EL MUNICIPIO DE SAN JULIÁN, JALISCO.</t>
  </si>
  <si>
    <t>B</t>
  </si>
  <si>
    <t>EDIFICIO B</t>
  </si>
  <si>
    <t>B.01(510)</t>
  </si>
  <si>
    <t xml:space="preserve">INSTALACION ELECTRICA EN EDIFICIO                 </t>
  </si>
  <si>
    <t>SALIDA ELECTRICA DE FUERZA, CON TUBERIA Y CONEXIONES CONDUIT GALVANIZADA P.G., ETIQUETA VERDE DE AJUSTE DE  19 Y 25 MM. DE DIAMETRO, 4 HILOS + TIERRA FISICA, DE CABLE VINANEL THW-LS 600 V. A 75° C, 90° C, MARCA CONDUCTORES MONTERREY, (VIAKON-PROTOCOLIZADO), CABLE VINANEL 21 THW-LS 600 V. A 75° C, 90° C, MARCA CONDUMEX (CONDUMEX PROTOCOLIZADO).  CALIBRE 10 Y 12, CONDULET T17, X27, X37, FSLIM, FSI, T17, Y FSRIM,  CON TAPAS Y EMPAQUES GASK, CONTACTO TRIFASICO POLARIZADO, INCLUYE: ALIMENTACION A TABLERO, MATERIALES MENORES, PRUEBAS, DESPERDICIOS Y ACARREO DEL MATERIAL AL SITIO DE SU COLOCACION, A CUALQUIER NIVEL,</t>
  </si>
  <si>
    <t>SAL</t>
  </si>
  <si>
    <t>SUMINISTRO Y COLOCACION DE CENTRO DE CARGA TRIFASICO, MARCA SQUARE- D TIPO QO-312-L-125G, 12 POLOS, 125 A. CON ZAPATAS, INCLUYE: CONEXIONES, MATERIALES MENORES Y DE CONSUMO, PRUEBAS, FLETES, HERRAMIENTAS, IDENTIFICACION DE CIRCUITOS, LIMPIEZA YMANO DE OBRA CALIFICADA.</t>
  </si>
  <si>
    <t>PZA</t>
  </si>
  <si>
    <t>RECABLEADO DE SALIDA ELECTRICA PARA CONTACTO TRIFASICO EN PISO TIPO PERISCOPIO EN DUCTERIA EXISTENTE, CABLE VINANEL THW-LS 600 V. A 75° C, 90° C, MARCA CONDUCTORES MONTERREY, (VIAKON-PROTOCOLIZADO), CABLE VINANEL 21 THW-LS 600 V. A 75° C, 90° C, MARCA CONDUMEX (CONDUMEX PROTOCOLIZADO). CALIBRE 10 Y 12. INCLUYE: DESCONEXIONES, RETIRO DE CABLES AL 100%, ACCESORIOS, CONTACTO DUPLEX POLARIZADO, CONEXION A TIERRA, TAPA DE ALUMINIO,   MATERIALES MENORES,  HERRAMIENTA, MANO DE OBRA ESPECIALIZADA , CONEXIONES, LIMPIEZA DEL AREA DE TRABAJO, PRUEBAS, DESPERDICIOS Y ACARREO DEL MATERIAL AL SITIO DE SU COLOCACION, A CUALQUIER NIVEL. (NO INCLUYE DUCTERIA, REGISTRO Y CHALUPAS)</t>
  </si>
  <si>
    <t>SUBESTACION</t>
  </si>
  <si>
    <t>19.01(140)</t>
  </si>
  <si>
    <t xml:space="preserve">DEMOLICIONES, DESMONTAJES Y MECANICA DE SUELOS    </t>
  </si>
  <si>
    <t>DESMONTAJE DE ESTRUCTURA DE MEDIA TENSION DE CUALQUIER TIPO, INCLUYE: FLETE Y ENTREGA AL LUGAR INDICADO POR LA SUPERVISION DE OBRAS DE CAPECE.</t>
  </si>
  <si>
    <t>PODA DE ARBOL EXISTENTE EN AREA DE TRABAJOS DE 15.00 A 20.00 MTS. DE ALTURA Y TRONCO DE 60 A 90 CMS. DE DIAMETRO, INCLUYE: TRAMITES DE PERMISOS ANTE PARQUES Y JARDINES, HERRAMIENTAS, MANIOBRAS PARA RETIRO DEL MATERIAL PRODUCTO DE LA PODA FUERA DE LA OBRA, FLETES, LIMPIEZA Y MANO DE OBRA.</t>
  </si>
  <si>
    <t>DEMOLICION DE BANQUETA DE 10 A 20 CMS. DE ESPESOR, EN FRANJAS DE 60 A 80 CMS. DE ANCHO Y UNA PROFUNDIDAD DE 80 A 100 CMS. PARA LA COLOCACION DE INSTALACIONES, INCLUYE: TRAMITE Y PAGO EN CASO DE SER NECESARIO ANTE LA AUTORIDAD COMPETENTE PARA REALIZAR EL CORTE DE LA CIRCULACION DE LA CALLE, CORTE CON DISCO PARA DELIMITAR EL AREA DE LA DEMOLICION, AFINE Y COMPACTACION DEL MATERIAL DE RELLENO, MATERIALES, REPOSICION DE PISO DE CONCRETO, ACABADO IGUAL AL EXISTENTE, DESPERDICIOS, MANO DE OBRA, HERRAMIENTA, EQUIPO, LIMPIEZA, ACARREOS DEL MATERIAL AL SITIO DE SU UTILIZACION, CARGA Y ACARREO INTERIOR Y FUERA DE LA OBRA DEL MATERIAL PRODUCTO DE LA EXCAVACION, MANO DE OBRA Y TODO LO NECESARIO PARA SU CORRECTA EJECUCION.</t>
  </si>
  <si>
    <t xml:space="preserve">ML </t>
  </si>
  <si>
    <t>19.02(520)</t>
  </si>
  <si>
    <t xml:space="preserve">SUBESTACION, GENERADORES Y CELDAS SOLARES.        </t>
  </si>
  <si>
    <t>SUMINISTRO Y COLOCACION DE CABLE VINANEL THW-LS 600 V. A 75° C, 90° C, MARCA CONDUCTORES MONTERREY, (VIAKON-PROTOCOLIZADO), CABLE VINANEL 21 THW-LS 600 V. A 75° C, 90° C, MARCA CONDUMEX (CONDUMEX PROTOCOLIZADO). CAL. 8,  INCLUYE: DESPERDICIOS, MATERIALES MENORES, HERRAMIENTA, CONEXIONES, MANO DE OBRA ESPECIALIZADA, LIMPIEZA DEL AREA DE TRABAJO, PRUEBAS Y ACARREO AL SITIO DE SU COLOCACION.</t>
  </si>
  <si>
    <t>SUMINISTRO Y COLOCACION DE CABLE VINANEL THW-LS 600 V. A 75° C, 90° C, MARCA CONDUCTORES MONTERREY, (VIAKON-PROTOCOLIZADO), CABLE VINANEL 21 THW-LS 600 V. A 75° C, 90° C, MARCA CONDUMEX (CONDUMEX PROTOCOLIZADO). CAL. 1/0,  INCLUYE: DESPERDICIOS, MATERIALES MENORES, HERRAMIENTA, CONEXIONES, MANO DE OBRA ESPECIALIZADA, LIMPIEZA DEL AREA DE TRABAJO, PRUEBAS Y ACARREO AL SITIO DE SU COLOCACION.</t>
  </si>
  <si>
    <t>SUMINISTRO Y COLOCACION DE CABLE VINANEL THW-LS 600 V. A 75° C, 90° C, MARCA CONDUCTORES MONTERREY, (VIAKON-PROTOCOLIZADO), CABLE VINANEL 21 THW-LS 600 V. A 75° C, 90° C, MARCA CONDUMEX (CONDUMEX PROTOCOLIZADO). CAL. 2/0,  INCLUYE: DESPERDICIOS, MATERIALES MENORES, HERRAMIENTA, CONEXIONES, MANO DE OBRA ESPECIALIZADA, LIMPIEZA DEL AREA DE TRABAJO, PRUEBAS Y ACARREO AL SITIO DE SU COLOCACION.</t>
  </si>
  <si>
    <t>SUMINISTRO Y COLOCACION DE CABLE DE COBRE DESNUDO CAL. 1/0, AWG, MCA. CONDUMEX, CONELEC O CONDUCTORES MONTERREY. INCLUYE: DESPERDICIOS, MATERIALES MENORES, PRUEBAS Y ACARREO AL SITIO DE SU COLOCACION.</t>
  </si>
  <si>
    <t>SUMINISTRO Y COLOCACION DE CABLE DE COBRE DESNUDO CAL. 2, AWG, MCA. CONDUMEX, CONELEC O CONDUCTORES MONTERREY. INCLUYE: DESPERDICIOS, MATERIALES MENORES, PRUEBAS Y ACARREO AL SITIO DE SU COLOCACION.</t>
  </si>
  <si>
    <t>SUMINISTRO E INSTALACION DE CABLE DE ALUMINIO CON AISLAMIENTO XLP, CAL.1/0 AWG, MONOPOLAR, PARA DISTRIBUCION SUBTERRANEA, VULCANEL SERIE AA 8000, TIPO XHHW-2, LS CT-SR ROHS, 90 °C, 600 V,  MARCA CONDUCTORES MONTERREY O  CONDUMEX,  INCLUYE: FLETE, ELEVACION, CONEXIONES, MATERIALES MENORES Y DE CONSUMO, HERRAMIENTAS, EQUIPO DE SEGURIDAD, DESPERDICIOS, LIMPIEZA DEL AREA DE TRABAJO, PRUEBAS, Y MANO DE OBRA,  EN CUALQUIER NIVEL.</t>
  </si>
  <si>
    <t>SUMINISTRO Y COLOCACION DE INTERRUPTOR TERMOMAGNETICO DERIVADO CON 3 POLOS, DE 15-60 AMPERES, MCA. SQUARE D, CAT. QO. INCLUYE: PRUEBAS, MATERIALES MENORES, HERRAMIENTAS, MANO DE OBRA ESPECIALIZADA  Y ACARREO DE MATERIALES AL SITIO DE SU COLOCACION.</t>
  </si>
  <si>
    <t>SUMINISTRO E INSTALACION DE BASE SOCKET DE MEDICION TIPO 7 X 200 AMP  INCLUYE: CONEXION, PRUEBAS, MATERIALES MENORES Y DE FIJACION, HERRAMIENTAS, MANO DE OBRA Y ACARREOS.</t>
  </si>
  <si>
    <t>SUMINISTRO Y COLOCACION DE VARILLA DE TIERRA COOPERWELD, DE 3.00 M X 16 MM DE DIAM.  INCLUYE:  1 CARGA CADWELD No. 90. 3 MTS DE CABLE DE COBRE DESNUDO SEMIDURO CAL. 2 AWG. PARTE PROPORCIONAL DE MOLDE 161V.   MATERIALES MENORES, HERRAMIENTAS, MANO DE OBRA,  PRUEBAS Y ACARREO AL SITIO DE SU COLOCACION.</t>
  </si>
  <si>
    <t>SUMINISTRO Y COLOCACION DE SISTEMA DE TIERRAS PARA TRANSFORMADOR Y CCF3C, CCF-2C Y CCF-1C, INCLUYE: 3 (TRES) VARILLAS COPER WELD DE 16 X 3000 MM, 3 (TRES) CARGA CADWELD NO. 90, 19 MTS. DE CABLE DE COBRE DESNUDO CAL. NO. 2 AWG, 1 (UNO) CONECTOR PURO CAL. 1/0, 0.06 (PUNTO CERO SEIS) PARTE PROPORCIONAL DE MOLDE. FLETES Y MANO DE OBRA (TODOS LOS MATERIALES DEBERAN CONTAR CON PROTOCOLO DE PRUEBAS DE LAPEM).</t>
  </si>
  <si>
    <t xml:space="preserve">SUMINISTRO E INSTALACION DE TUBERIA DE POLIETILENO DE ALTA DENSIDAD (PAD) RD-11 DE 4" DE DIAMETRO (100 MM), INCLUYE: EXCAVACION,  FLETE Y ACARREO AL SITIO DE SU INSTALACION, TERMOFUCIONADO DE UNIONES, BAJADO A LA ZANJA, ENCOFRADO CON CONCRETO 100 KG/CM2, RELLENO DE EXCAVACION CON MAT. DE EXC Y PRUEBAS.
</t>
  </si>
  <si>
    <t>SUMINISTRO Y COLOCACION DE CABLE DE ALUMINIO DESNUDO TIPO "ACSR" PARA 23 KVA, CALIBRE 1/0, MARCA CONDUMEX, CONDUCTORES MONTERREY O LATINCASA, INCLUYE: FLETE, ELEVACION, MATERIALES NECESARIOS PARA SU INSTALACION, HERRAMIENTAS, EQUIPO DE SEGURIDAD, DESPERDICIOS, CATENARIA Y MANO DE OBRA, A CUALQUIER NIVEL. ( TODOS LOS MATERIALES DEBERAN CONTAR CON PROTOCOLO DE PRUEBAS DE LAPEM)</t>
  </si>
  <si>
    <t>SUMINISTRO Y COLOCACION DE CABLE DE ENERGIA DE ALUMINIO  TIPO "XLP"  15 KV. MONOPOLAR,  CALIBRE 1/0 AWG. NORMA CFE-CPMXLP, ESPECIFICACION E0000-16, INCLUYE: FLETE, ELEVACION, CONEXIONES, MATERIALES NECESARIOS PARA SU INSTALACION, HERRAMIENTAS, EQUIPO DE SEGURIDAD, DESPERDICIOS,  Y MANO DE OBRA, A CUALQUIER NIVEL. ( TODOS LOS MATERIALES DEBERAN CONTAR CON PROTOCOLO DE PRUEBAS DE LAPEM)</t>
  </si>
  <si>
    <t>SUMINISTRO Y COLOCACION DE CABLE DE ALUMINIO FORRADO SEMIAISLADO TIPO "ACSR" PARA 15 KV CALIBRE 1/0 AWG. MCA CONDUMEX, CONDUCTORES MONTERREY O LATINCASA, CON REFUERZO DE ACERO GALVANIZADO, INCLUYE: FLETE, ELEVACION, MATERIALES NECESARIOS PARA SU INSTALACION, HERRAMIENTAS, EQUIPO DE SEGURIDAD, DESPERDICIOS, CATENARIA Y MANO DE OBRA, A CUALQUIER NIVEL. ( TODOS LOS MATERIALES DEBERAN CONTAR CON PROTOCOLO DE PRUEBAS DE LAPEM)</t>
  </si>
  <si>
    <t>SUMINISTRO Y COLOCACION DE CABLE DE ALUMINIO FORRADO SEMIAISLADO TIPO "ACSR" PARA 25 KV CALIBRE 1/0 AWG. MCA CONDUMEX, CONDUCTORES MONTERREY O LATINCASA, CON REFUERZO DE ACERO GALVANIZADO, INCLUYE: FLETE, ELEVACION, MATERIALES NECESARIOS PARA SU INSTALACION, HERRAMIENTAS, EQUIPO DE SEGURIDAD, DESPERDICIOS, CATENARIA Y MANO DE OBRA, A CUALQUIER NIVEL. ( TODOS LOS MATERIALES DEBERAN CONTAR CON PROTOCOLO DE PRUEBAS DE LAPEM)</t>
  </si>
  <si>
    <t>SUMINISTRO Y COLOCACION DE REGISTRO DE CONCRETO PRECOLADO PARA MEDIA TENSION PARA BANQUETA TIPO 4, DE 1.50 X 1.50 X 0.90 MTS. NORMA CFE-RMTB-4, CON ARO Y TAPA DE FO. FO. 84-B, INCLUYE: 4 CORREDERAS DE FIERRO GALVANIZADA NORMA CFE-CFG.4 PERNOS GALVANIZADOS NORMA CFE-PCS, 4 MENSULAS NORMA CFE-MCSF DE 25 CM. 4 TACON DE HULE PARA SOPORTE DE CABLE, 8 CINCHOS DE PLASTICO DE 30 CM. 8 BARRENAS DE FIERRO GALVANIZADA DE 3/8" X 2" Y TORNILLO DE 3/8" X 2", MONTAJE, CONEXION, HERRAMIENTA, EXCAVACION, COLOCACION, ALINEACION, RELLENO, RETIRO DE MATERIAL EXCEDENTE, MANO DE OBRA, FLETES ACARREO DE LOS MATERIALES AL SITIO DE SU UTILIZACION. ( EL MATERIAL DEBERA CONTAR CON PROTOCOLO DE PRUEBAS LAMPEM ).</t>
  </si>
  <si>
    <t>SUMINISTRO Y COLOCACION REGISTRO DE CONCRETO PRECOLADO DE MEDIA TENSION PARA BANQUETA DE 1.16 X 1.16 X 0.90 NORMA CFE-RMTB3 CON ARO Y  TAPA 84-B,  INCLUYE: 4 CORREDERAS DE FIERRO GALV. NORMA C.F.E.-CFG, 4 PERNOS GALV. NORMA CFE.-PCS, 4 MENSULAS NORMA CFE-MCSF DE 25 CM, 4 TACON DE HULE PARA SOPORTE DE CABLE, 8 CINCHOS DE PLASTICO DE 30 CM, 8 BARRENAS DE FIERRO GALV. DE 3/8" X 2" Y TORNILLO DE 3/8" X 2",  EXCAVACIONES, NIVELACION, FLETES, MANIOBRAS DE CARGA, DESCARGA Y ARRASTRES, MONTAJE, RELLENOS COMPACTADOS CON MATERIAL PRODUCTO DE EXCAVACION, HERRAMIENTAS, MANO DE OBRA, ACARREOS. Y RETIRO DE MATERIALES SOBRANTES PRODUCTO DE EXCAVACION FUERA DE LA OBRA, (EL MATERIAL DEBERA CONTAR CON PROTOCOLO DE PRUEBAS LAPEM).</t>
  </si>
  <si>
    <t>SUMINISTRO Y COLOCACIÓN DE REGISTRO DE CONCRETO PRECOLADO PARA MEDIA TENSION PARA TRANSFORMADOR EN BANQUETA, NORMA CFE-BTIFRMTB3 DE 1.66 X 1.16 X 1.16 MTS., INCLUYE:  1 (UNO) ARO Y TAPA 84-B, 4 (CUATRO) CORREDERA DE FIERRO GALVANIZADA NORMA CFE-CFG, 4 (CUATRO) PERNO GALVANIZADO NORMA CFE-PCS, 4 (CUATRO) MENSULA NORMA CFE-MCSF DE 25 MM., 4 (CUATRO) TACON DE HULE PARA SOPORTE DE CABLE, 8 (OCHO) CINCHOS DE PLASTICO DE 30 CM., 8 (OCHO) BARRENAS DE FIERRO GAL. DE 3/8" X 2", BASE DE CONCRETO ARMADO DE 1.66 X 1.16 X 0.20 MTS., EXCAVACIÓN, COLOCACIÓN, NIVELACIÓN, RELLENO COMPACTADO, HERRAMIENTAS, MATERIALES MENORES Y MANO DE OBRA CALIFICADA. (TODOS LOS MATERIALES DEBERAN CONTAR CON PROTOCOLO DE PRUEBAS DE LAPEM).</t>
  </si>
  <si>
    <t>TRAMITE ANTE LA C.F.E. PARA LA CONEXIÓN DE LA ACOMETIDA EN MEDIA TENSION A LA SUBESTACION INCLUYE: PAGOS NECESARIOS POR CONEXIÓN Y LIBRANZA.</t>
  </si>
  <si>
    <t>PDA</t>
  </si>
  <si>
    <t>DICTAMEN DE VERIFICACION A LAS INSTALACIONES ELECTRICAS DEL PLANTEL (SUBESTACION Y BAJA TENSION),  INCLUYENDO EL DE EFICIENCIA ENERGETICA EMITIDO POR UNA UNIDAD DE VERIFICACION, APROBADA POR LA SECRETARIA DE ENERGIA Y CON REGISTRO VIGENTE. INCLUYENDO: ADECUACION DE PLANOS ELECTRICOS.</t>
  </si>
  <si>
    <t>SUMINISTRO Y COLOCACION DE POSTE CONICO OCTAGONAL DE CONCRETO PCR-13:600 CON PROTOCOLO DE PRUEBAS DE C. F. E. EN TERRENO CLASE I Y II, INCLUYE: FLETES Y TRASLADO AL LUGAR DE SU COLOCACION, MANIOBRAS DE CARGA, DESCARGA Y ARRASTRE., ALINEACION, PERFORACION EN TERRENO CON UN DIAMETRO DE 0.50 MTS Y UNA PROFUNDIDAS DE 1.80 MTS, PLOMEO, HERRAMIENTAS Y MANO DE OBRA.</t>
  </si>
  <si>
    <t>SUMINISTRO Y COLOCACION DE RETENIDA "REA" NORMAS CFE (06 00 10 ) ( O C N ) INCLUYE:1 (UNO ) POSTE DE CONCRETO PC-7-600, 1 (UNO) PERNO DE ANCLA 1PA, 1(UNO) CRUCETA CANAL MUERTO, 2 (DOS) AISLADOR DE RETENIDA 3R, 1 (UNO) ABRAZADERA 1BS, 1 (UNO) GUARDACABO DE 3/8", 2 (DOS) GRAPA PARALELA GP1, 25 MTS. CABLE DE AG DE 3/8", 1 (UNO)CEPA PARA INCADO DE POSTE EN TERRENO CLASE I Y/O II, 1 (UNO) CEPA PARA COLOCACION DE ANCLA EN TERRENO CLASE I Y/O II , FLETES, MANIOBRAS Y MANO DE OBRA. (TODOS LOS MATERIALES DEBERAN CONTAR CON PROTOCOLO DE PRUEBAS DE LAPEM).</t>
  </si>
  <si>
    <t>SUMINISTRO Y COLOCACION DE RETENIDA "RSA" NORMAS CFE (06 00 06 ) ( O C N ) INCLUYE: 1 (UNO) PERNO DE ANCLA 1PA, 1(UNO) CRUCETA CANAL MUERTO, 1 (UNO) AISLADOR DE RETENIDA 3R, 1 (UNO) GUARDACABO DE 3/8", 1 (UNO) GRAPA PARALELA GP1, 17 MTS. CABLE DE AG DE 3/8",  1 (UNO)CEPA PARA INCADO DE ANCLA EN TERRENO CLASE I Y/O II, FLETES, MANIOBRAS Y MANO DE OBRA. (TODOS LOS MATERIALES DEBERAN CONTAR CON PROTOCOLO DE PRUEBAS DE LAPEM).</t>
  </si>
  <si>
    <t>SUMINISTRO Y COLOCACION DE RETENIDA "RBA" NORMAS CFE (06 00 11 ) ( O C N ) INCLUYE: 1 (UNO) PERNO DE ANCLA 1PA, 1(UNO) CRUCETA CANAL MUERTO, 1 (UNO) AISLADOR DE RETENIDA 4R, 1 (UNO) GUARDACABO DE 3/8", 1 (UNO) GRAPA PARALELA GP1, 15 MTS. CABLE DE AG DE 3/8", 1(UNO) GRAPA Y BASE RB, 2 (DOS) ABRAZADERA 2BS, 1.5 MTS. TUBO GAL. DE 51 MM,  1 (UNO)CEPA PARA INCADO DE ANCLA EN TERRENO CLASE I Y/O II, FLETES, MANIOBRAS Y MANO DE OBRA. (TODOS LOS MATERIALES DEBERAN CONTAR CON PROTOCOLO DE PRUEBAS DE LAPEM).</t>
  </si>
  <si>
    <t>SUMINISTRO Y COLOCACION DE ESTRUCTURA "RP1N" PARA 15 KV, NORMA CFE (05 RO 17 ) (A C N ). INCLUYE: 2 (DOS) ABRAZADERA 1AG, 1 (UN) AISLADOR ASUS DE 15 KV, 2 (DOS) GRAPA REMATE RAL-8, 1 (UN) GRILLETE GA1, FLETES Y MANO DE OBRA, (TODOS LOS MATERIALES DEBERAN CONTAR CON PROTOCOLO DE PRUEBAS DE LAPEM.</t>
  </si>
  <si>
    <t>SUMINISTRO Y COLOCACION DE ESTRUCTURA "RD3N" PARA 15 KV NORMA CFE ( 05 RO 11 ) ( B C N ) INCLUYE: 2 (DOS ) CRUCETAS PR-200, 4 (CUATRO) PERNO DOBLE ROSCA DE 16 X 457 MM, I (UNO) MOLDURA RE, 2 ( DOS ) OJO RE, 3 (TRES) AISLADOR ASUS DE 15 KV, 3 (TRES) GRAPA REMATE RAL-8 PARA CAL. 1/0 AWG, 1 (UNO) BASTIDOR B1, 1 (UNO) AISLADOR CARRETE, 1 (UNO ABRAZADERA 3BS, 1 (UNO) REMATE PREFORMADO CAL. 1/0, FLETES Y MANO DE OBRA.. (TODOS LOS MATERIALES DEBERAN CONTAR CON PROTOCOLO DE PRUEBAS DE LAPEM).</t>
  </si>
  <si>
    <t>SUMINISTRO Y COLOCACION DE ESTRUCTURA "VR30" PARA 15 KV NORMA CFE ( 05 VO 18 ) ( B C N ) INCLUYE: 2 (DOS ) CRUCETAS PT-200, 4 (CUATRO) PERNO DOBLE ROSCA DE 16 X 305 MM, I0 (DIEZ) PLACA PR, 2 (DOS) TIRANTE PLANO T2, 1 (UNO ) ABRAZADERA 1BS, , 5 ( CINCO ) OJO RE, 3 (TRES) AISLADOR ASUS DE 15 KV, 3 (TRES) GRAPA REMATE RAL-8 PARA CAL. 1/0 AWG, 2 (DOS) TORNILLO DE MAQUINA DE 16 X 76 MM, 2 (DOS) GRILLETE, FLETES Y MANO DE OBRA.. (TODOS LOS MATERIASLES DEBERAN CONTAR CON PROTOCOLO DE PRUEBAS DE LAPEM).</t>
  </si>
  <si>
    <t>REUBICACION DE LINEA DE BAJA TENSION EXISTENTE LA CUAL INCLUYE: RETIRO DE POSTE DE CONCRETO EXISTENTE PC 9-450 KG/CM2, BASTIDOR DE 3 HILOS, TRASLADO DEL POSTE A RETIRAR AL LUGAR DONDE SE INDIQUE POR PARTE DE LA C.F.E. Y REACOMODO DE DICHA LINEA EN POSTE DE PROYECTO PC-11-700 KG/CM2.</t>
  </si>
  <si>
    <t>SUMINISTRO Y COLOCACION DE ESTRUCTURA "VA30" PARA 15 KV NORMA CFE ( 05 VO 22 ) ( B A N ) INCLUYE: 2 (DOS ) CRUCETAS PT-200, 4 (CUATRO) PERNO DOBLE ROSCA DE 16 X 305 MM, I0 (DIEZ) PLACA PR, 2 (DOS) TIRANTE PLANO T2, 1 (UNO ) ABRAZADERA 1BS, , 6 ( SEIS ) OJO RE, 6 (SEIS) AISLADOR ASUS DE 15 KV, 6 (SEIS) GRAPA REMATE RAL-8 PARA CAL. 1/0 AWG, 2 (DOS) TORNILLO DE MAQUINA DE 16 X 76 MM, 3 (TRES) AISLADOR  13PD, 3 (TRES) AMARRE DE AL. SUAVE CAL. NO. 4 AWG, 2 (DOS) PLACA 1PC. 1 (UNO) PERNO PO, FLETES Y MANO DE OBRA.. (TODOS LOS MATERIASLES DEBERAN CONTAR CON PROTOCOLO DE PRUEBAS DE LAPEM).</t>
  </si>
  <si>
    <t>SUMINISTRO E INSTALACION DE CONECTOR PREMOLDEADO, TIPO CODO CLASE 13.2 KV. PARA 200 AMP., OPERACION CON CARGA, PARA CALIBRE 1/0 AWG. MCA ELASTIMOLD O SIMILAR, INCLUYE: MONTAJE, CONEXIÓN, PRUEBAS, HERRAMIENTAS, MANO DE OBRA Y ACARREOS. (EL MATERIAL DEBERA CONTAR CON PROTOCOLO DE PRUEBAS LAPEM).</t>
  </si>
  <si>
    <t>SUMINISTRO E INSTALACION DE INSERTO PREMOLDEADO, TIPO BUSHING CLASE 13.2 KV. PARA 200 AMP., OPERACION CON CARGA, MCA ELASTIMOLD O SIMILAR, INCLUYE: MONTAJE, CONEXIÓN, PRUEBAS, HERRAMIENTAS, MANO DE OBRA Y ACARREOS. (EL MATERIAL DEBERA CONTAR CON PROTOCOLO DE PRUEBAS LAPEM).</t>
  </si>
  <si>
    <t>SUMINISTRO E INSTALACION DE ADAPTADOR PREMOLDEADO PARA TIERRA CAT. MA-G.,  MCA ELASTIMOLD O SIMILAR, INCLUYE: MONTAJE, CONEXIÓN, PRUEBAS, HERRAMIENTAS, MANO DE OBRA Y ACARREOS. (EL MATERIAL DEBERA CONTAR CON PROTOCOLO DE PRUEBAS LAPEM).</t>
  </si>
  <si>
    <t>SUMINISTRO E INSTALACION DE CONECTOR DE COMPRESION TIPO L  PARA CAL. 1/0-1/0 PARA PUENTES.</t>
  </si>
  <si>
    <t>SUMINISTRO Y COLOCACION DE COMPUESTO DE RESINA EPOXICA EN LOS DUCTOS DE 4 " DE DIAMETRO EN SALIDAS DE REGISTROS PARA EVITAR LA PENETRACION DE ROEDORES INCLUYE: MATERIALES, HERRAMIENTAS, DESPERDICIOS Y MANO DE OBRA.</t>
  </si>
  <si>
    <t>SUMINISTRO E INSTALACION DE GUARDA PROTECTORA PARA CABLE DE RETENIDA, FABRICADO EN LAMINA GALVANIZADA CON DIMENCIONES APROXIMADAS DE 7.8  X 213.4 CM. INCLUYE: PINTURA DE ESMALTE ALQUIDALICO, ELEMENTOS DE FIJACION, HERRAMIENTA, MANO DE OBRA Y ACARREOS.</t>
  </si>
  <si>
    <t>SUMINISTRO E INSTALACION DE BASTIDOR B3R, INCLUYE: 1 BASTIDOR B3, AISLADOR 1C, 2 ABRAZADERA 2BS, 1 REMATE PREFORMADO 1/0, 2 GUARDACABO 3/8, MANO DE OBRA, HERRAMIENTA Y EQUIPO.</t>
  </si>
  <si>
    <t>SUMINISTRO Y COLOCACION DE AISLADOR 13PD CON PROTOCOLO DE PRUEBAS DE C.F.E. INCLUYE: MATERIALES MENORES Y DE FIJACION, PRUEBAS, HERRAMIENTAS, MANO DE OBRA ESPECIALIZADA, MANIOBRAS DE CARGA, DESCARGA, ARRASTRE, FLETES Y TRASLADO AL LUGAR DE SU COLOCACION.</t>
  </si>
  <si>
    <t>REUBICACION DE CONDUCTOR DE ALUMINIO ACSR DE LINEAS DE DISTRIBUCION DE BT Y/O ALUMBRADO PUBLICO, FIJANDOLO EN  NUEVO POSTE, MEDIDOS POR EL CONJUNTO DE CONDUCTORES REUBICADOS POR METRO LINEAL.</t>
  </si>
  <si>
    <t>SUMINISTRO E INSTALACION DE TRANSICION AEREO SUBTERRANEA (TRIFASICO), INCLUYE: HERRAJES, APARTARRAYOS, CORTACIRCUITOS FUSIBLES, TERMINALES TERMOCONTRACTILES TIPO EXTERIOR, TODOS PARA 15 KV, TUBO CONDUIT GALV. CURVA DE 101 MM Y BOTA TERMOCONTRACTIL DE ACUERDO A NORMAS DE C.F.E.</t>
  </si>
  <si>
    <t>SUMINISTRO Y COLOCACION DE ESTRUCTURA "VR3N" PARA 15 KV NORMA CFE ( 05 RO 11 ) ( B C N ), COMPLETA,  INCLUYE: FLETES, MANIOBRAS DE CARGA Y DESCARGA, TRASLADOS, ARRASTRES, ELEVACIONES, PRUEBAS, MATERIALES NECESARIOS PARA SU COLOCACION, HERRAMIENTAS, NIVELACION Y MANO DE OBRA, A CUALQUIER ALTURA.</t>
  </si>
  <si>
    <t>SUMINISTRO E INSTALACION DE INDICADOR DE FALLA A TIERRA, INCLUYE; PROTOCOLO, MANO DE OBRA ESPECIALIZADA, HERRAMIENTA, MATERIALES Y ACARREOS.</t>
  </si>
  <si>
    <t>ADECUACION DE LOS PLANOS ELECTRICOS PARA LA CFE EN EL SISTEMA DEPRORED</t>
  </si>
  <si>
    <t>SUMINISTRO Y COLOCACION DE ESTRUCTURA "VS30" PARA 15 KV NORMA C.F.E. ( 05 VO 07 ) ( B C N ) INCLUYE: 1 (UNA) CRUCETA PT-200, 1 (UNA) ABRAZADERA UC, 3 (TRES) PLACA PR, 1 (UNO) TIRANTE PLANO T2, 1 (UNA) ABRAZADERA 1BS, 3 (TRES) ALFILER 2A, 3 (TRES) AISLADOR 15PD, 1 (UNO) TORNILLO DE MAQUINA DE 16 X 16 MM., 3 (TRES) AMARRE DE AL., SUAVE CAL. 4; 3 (TRES) VARILLA PROTECTORA, FLETES Y MANO DE OBRA., ( TODOS LOS MATERIALES DEBERAN CONTAR CON PROTOCOLO DE PRUEBAS DE LAPEM).</t>
  </si>
  <si>
    <t>ELABORACION DE PROYECTO DE SUB-ESTACION Y ACOMETIDA EN MEDIA TENSION ASI COMO EL TRAMITE ANTE C.F.E. PARA SU APROBACION, NO INCLUYE PAGOS.</t>
  </si>
  <si>
    <t>PAGO DE DEPOSITO DE GARANTIA POR CONTRATACION DEL SERVICIO DE ENERGIA ELECTRICA ANTE C.F.E. PARA SUBESTACIONES DE ACUERDO A LA CARGA EMITIDA POR LA UNIDAD DE VERIFICACION.</t>
  </si>
  <si>
    <t xml:space="preserve">KW </t>
  </si>
  <si>
    <t>TRAMITE ANTE LA AGENCIA DE C.F.E. PARA LA CONTRATACION DEL SERVICIO ELECTRICO, NO INCLUYE PAGO DE DEPOSITO DE GARANTIA PARA LA CONEXION DEL TRANFORMADOR.</t>
  </si>
  <si>
    <t>SUMINISTRO E INSTALACION DE TUBERIA DE POLIETILENO DE ALTA DENSIDAD (PAD) RD-17 DE 3" DE DIAMETRO (76 MM), INCLUYE: MATERIALES, HERRAMIENTAS, DESPERDICIOS, FLETE Y ACARREO AL SITIO DE SU INSTALACION, TERMOFUCIONADO DE UNIONES, BAJADO A LA ZANJA Y PRUEBAS.</t>
  </si>
  <si>
    <t>EMPALME DE COMPRESION PARA UNIR CABLES DE COBRE O ALUMINIO DE CALIBRE 6, INCLUYE: ACARREO Y ELEVACION DE MATERIALES, MANIOBRAS, MANO DE OBRA ESPECIALIZADA, PINZAS HIDRAULICAS Y TODO LO NECESARIO PARA SU CORRECTA EJECUCION.</t>
  </si>
  <si>
    <t>SUMINISTRO E INSTALACION DE TRANSFORMADOR TRIFASICO DE PEDESTAL, OPERACION RADIAL DE 45 KVA, TIPO COSTA, CONEXION DELTA - ESTRELLA EN 13200 VOLTS., RELACION 13200/220/127 VOLTS. MCA. PROLEC, IEM O EMSA, INCLUYE: CONEXION, PRUEBAS, ACARREO AL SITIO DE SU INSTALACION, FLETES, MANIOBRAS, MANO DE OBRA Y PRUEBA DE PUESTA EN SERVICIO.(TODOS LOS MATERIALES DEBERAN CONTAR CON PROTOCOLO DE PRUEBAS DE LAPEM).</t>
  </si>
  <si>
    <t>SUMINISTRO Y COLOCACION DE BANCO DE DUCTOS PARA DISTRIBUCION DE LINEAS DE MEDIA TENSION SUBTERRANEA NORMA C.F.E. P3A PVC A BASE DE TRES TUBOS DE PVC USO PESADO DE 76 MM. DE DIAMETRO, ENCOFRADOS CON CONCRETO F´C= 100KG/CM2, INCLUYE: EXCAVACION DE CEPA DE 1 M. DE FONDO POR 0.60MTS. DE ANCHO, SEPARADORES DE PVC O VARILLA CORRUGADA DE 3/8", PLANTILLA COMPACTADA DE GRAVA ARENA DE 10 CMS. DE ESPESOR, RELLENO COMPACTADO DE CEPA AL 90 % MINIMO, REPARACION DE SUPERFICIE SIMILAR A LA EXISTENTE, MATERIAL, EQUIPO Y MANO DE OBRA.</t>
  </si>
  <si>
    <t>RESUMEN DE PARTIDAS</t>
  </si>
  <si>
    <t>MSUP-SE-05559</t>
  </si>
  <si>
    <t>IMPORTE CON LETRA (IVA INCLUIDO)</t>
  </si>
  <si>
    <t>SUBTOTAL M.N.</t>
  </si>
  <si>
    <t>IVA M.N.</t>
  </si>
  <si>
    <t>TOTAL M.N.</t>
  </si>
  <si>
    <t>6.0000</t>
  </si>
  <si>
    <t>CERO PESOS 00/100 M.N.</t>
  </si>
  <si>
    <t>3.0000</t>
  </si>
  <si>
    <t>8.0000</t>
  </si>
  <si>
    <t>1.0000</t>
  </si>
  <si>
    <t>5.0000</t>
  </si>
  <si>
    <t>100.0000</t>
  </si>
  <si>
    <t>20.0000</t>
  </si>
  <si>
    <t>132.0000</t>
  </si>
  <si>
    <t>55.0000</t>
  </si>
  <si>
    <t>33.0000</t>
  </si>
  <si>
    <t>121.0000</t>
  </si>
  <si>
    <t>2.0000</t>
  </si>
  <si>
    <t>250.0000</t>
  </si>
  <si>
    <t>165.0000</t>
  </si>
  <si>
    <t>220.0000</t>
  </si>
  <si>
    <t>400.0000</t>
  </si>
  <si>
    <t>7.0000</t>
  </si>
  <si>
    <t>50.0000</t>
  </si>
  <si>
    <t>10.0000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</si>
</sst>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164" formatCode="#,##0.0000"/>
    <numFmt numFmtId="165" formatCode="\$#,##0.00"/>
  </numFmts>
  <fonts count="10" x14ac:knownFonts="1">
    <font>
      <sz val="11"/>
      <color rgb="FF000000"/>
      <name val="Calibri"/>
    </font>
    <font>
      <b/>
      <sz val="11"/>
      <color rgb="FF000000"/>
      <name val="Calibri"/>
    </font>
    <font>
      <b/>
      <sz val="8"/>
      <color rgb="FF000000"/>
      <name val="Calibri"/>
    </font>
    <font>
      <b/>
      <sz val="11"/>
      <color rgb="FFFFFFFF"/>
      <name val="Calibri"/>
    </font>
    <font>
      <sz val="8"/>
      <color rgb="FF000000"/>
      <name val="Calibri"/>
    </font>
    <font>
      <b/>
      <sz val="9"/>
      <color rgb="FF000000"/>
      <name val="Calibri"/>
    </font>
    <font>
      <b/>
      <sz val="14"/>
      <color rgb="FF000000"/>
      <name val="Calibri"/>
    </font>
    <font>
      <b/>
      <sz val="11"/>
      <color rgb="FF31869B"/>
      <name val="Calibri"/>
    </font>
    <font>
      <b/>
      <sz val="11"/>
      <color rgb="FFC0504D"/>
      <name val="Calibri"/>
    </font>
    <font>
      <b/>
      <sz val="11"/>
      <color rgb="FFFFFFFF"/>
      <name val="Calibri"/>
      <family val="2"/>
    </font>
  </fonts>
  <fills count="6">
    <fill>
      <patternFill patternType="none"/>
    </fill>
    <fill>
      <patternFill patternType="gray125"/>
    </fill>
    <fill>
      <patternFill patternType="none"/>
    </fill>
    <fill>
      <patternFill patternType="solid">
        <fgColor rgb="FF632523"/>
        <bgColor rgb="FFFFFFFF"/>
      </patternFill>
    </fill>
    <fill>
      <patternFill patternType="solid">
        <fgColor rgb="FF632523"/>
        <bgColor rgb="FF000000"/>
      </patternFill>
    </fill>
    <fill>
      <patternFill patternType="solid">
        <fgColor rgb="FF632523"/>
        <bgColor indexed="64"/>
      </patternFill>
    </fill>
  </fills>
  <borders count="13">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s>
  <cellStyleXfs count="1">
    <xf numFmtId="0" fontId="0" fillId="0" borderId="0"/>
  </cellStyleXfs>
  <cellXfs count="72">
    <xf numFmtId="0" fontId="0" fillId="2" borderId="0" xfId="0" applyFill="1"/>
    <xf numFmtId="0" fontId="0" fillId="2" borderId="0" xfId="0" applyFill="1" applyAlignment="1">
      <alignment horizontal="center" vertical="top"/>
    </xf>
    <xf numFmtId="0" fontId="0" fillId="2" borderId="0" xfId="0" applyFill="1" applyAlignment="1">
      <alignment horizontal="center" vertical="center" wrapText="1"/>
    </xf>
    <xf numFmtId="0" fontId="0" fillId="2" borderId="0" xfId="0" applyFill="1" applyAlignment="1">
      <alignment horizontal="center" vertical="top" wrapText="1"/>
    </xf>
    <xf numFmtId="0" fontId="1"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0" fillId="2" borderId="4" xfId="0" applyNumberFormat="1" applyFill="1" applyBorder="1" applyAlignment="1">
      <alignment horizontal="left" vertical="center" wrapText="1"/>
    </xf>
    <xf numFmtId="49" fontId="0" fillId="2" borderId="5" xfId="0" applyNumberFormat="1" applyFill="1" applyBorder="1" applyAlignment="1">
      <alignment horizontal="left" vertical="center" wrapText="1"/>
    </xf>
    <xf numFmtId="49" fontId="0" fillId="2" borderId="6" xfId="0" applyNumberFormat="1" applyFill="1" applyBorder="1" applyAlignment="1">
      <alignment horizontal="left" vertical="center" wrapText="1"/>
    </xf>
    <xf numFmtId="49" fontId="0" fillId="2" borderId="0" xfId="0" applyNumberFormat="1" applyFill="1" applyAlignment="1">
      <alignment horizontal="left" vertical="center" wrapText="1"/>
    </xf>
    <xf numFmtId="49" fontId="0" fillId="2" borderId="0" xfId="0" applyNumberFormat="1" applyFill="1" applyAlignment="1">
      <alignment horizontal="left" vertical="top"/>
    </xf>
    <xf numFmtId="49" fontId="2" fillId="2" borderId="0" xfId="0" applyNumberFormat="1" applyFont="1" applyFill="1" applyAlignment="1">
      <alignment horizontal="right" vertical="center"/>
    </xf>
    <xf numFmtId="49" fontId="0" fillId="2" borderId="0" xfId="0" applyNumberFormat="1" applyFill="1" applyAlignment="1">
      <alignment horizontal="center" vertical="top"/>
    </xf>
    <xf numFmtId="49" fontId="2" fillId="2" borderId="7" xfId="0" applyNumberFormat="1" applyFont="1" applyFill="1" applyBorder="1" applyAlignment="1">
      <alignment horizontal="right" vertical="center" wrapText="1"/>
    </xf>
    <xf numFmtId="49" fontId="0" fillId="2" borderId="0" xfId="0" applyNumberFormat="1" applyFill="1" applyAlignment="1">
      <alignment horizontal="center" vertical="center" wrapText="1"/>
    </xf>
    <xf numFmtId="0" fontId="0" fillId="2" borderId="3" xfId="0" applyFill="1" applyBorder="1" applyAlignment="1">
      <alignment horizontal="justify" vertical="center" wrapText="1"/>
    </xf>
    <xf numFmtId="0" fontId="2" fillId="2" borderId="1" xfId="0" applyFont="1" applyFill="1" applyBorder="1" applyAlignment="1">
      <alignment horizontal="justify" vertical="center" wrapText="1"/>
    </xf>
    <xf numFmtId="0" fontId="0" fillId="2" borderId="0" xfId="0" applyFill="1" applyAlignment="1">
      <alignment horizontal="justify" vertical="center" wrapText="1"/>
    </xf>
    <xf numFmtId="0" fontId="0" fillId="2" borderId="0" xfId="0" applyFill="1" applyAlignment="1">
      <alignment horizontal="justify" vertical="top" wrapText="1"/>
    </xf>
    <xf numFmtId="49" fontId="3" fillId="3" borderId="8" xfId="0" applyNumberFormat="1" applyFont="1" applyFill="1" applyBorder="1" applyAlignment="1">
      <alignment horizontal="center" vertical="center" wrapText="1"/>
    </xf>
    <xf numFmtId="0" fontId="3" fillId="3" borderId="9" xfId="0" applyFont="1" applyFill="1" applyBorder="1" applyAlignment="1">
      <alignment horizontal="center" vertical="center" wrapText="1"/>
    </xf>
    <xf numFmtId="49" fontId="3" fillId="3" borderId="9"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1" fillId="2" borderId="0" xfId="0" applyNumberFormat="1" applyFont="1" applyFill="1" applyAlignment="1">
      <alignment horizontal="left" vertical="top"/>
    </xf>
    <xf numFmtId="0" fontId="1" fillId="2" borderId="0" xfId="0" applyFont="1" applyFill="1" applyAlignment="1">
      <alignment horizontal="justify" vertical="top" wrapText="1"/>
    </xf>
    <xf numFmtId="0" fontId="1" fillId="2" borderId="0" xfId="0" applyFont="1" applyFill="1" applyAlignment="1">
      <alignment horizontal="right" vertical="top"/>
    </xf>
    <xf numFmtId="49" fontId="1" fillId="2" borderId="0" xfId="0" applyNumberFormat="1" applyFont="1" applyFill="1" applyAlignment="1" applyProtection="1">
      <alignment horizontal="right" vertical="top"/>
      <protection hidden="1"/>
    </xf>
    <xf numFmtId="0" fontId="1" fillId="2" borderId="0" xfId="0" applyFont="1" applyFill="1" applyAlignment="1">
      <alignment horizontal="left" vertical="top" wrapText="1"/>
    </xf>
    <xf numFmtId="49" fontId="0" fillId="2" borderId="0" xfId="0" applyNumberFormat="1" applyFill="1" applyAlignment="1">
      <alignment horizontal="right" vertical="top"/>
    </xf>
    <xf numFmtId="49" fontId="7" fillId="2" borderId="0" xfId="0" applyNumberFormat="1" applyFont="1" applyFill="1" applyAlignment="1">
      <alignment horizontal="left" vertical="top"/>
    </xf>
    <xf numFmtId="0" fontId="7" fillId="2" borderId="0" xfId="0" applyFont="1" applyFill="1" applyAlignment="1">
      <alignment horizontal="left" vertical="top" wrapText="1"/>
    </xf>
    <xf numFmtId="0" fontId="7" fillId="2" borderId="0" xfId="0" applyFont="1" applyFill="1" applyAlignment="1">
      <alignment horizontal="right" vertical="top"/>
    </xf>
    <xf numFmtId="49" fontId="7" fillId="2" borderId="0" xfId="0" applyNumberFormat="1" applyFont="1" applyFill="1" applyAlignment="1">
      <alignment horizontal="right" vertical="top"/>
    </xf>
    <xf numFmtId="0" fontId="7" fillId="2" borderId="0" xfId="0" applyFont="1" applyFill="1" applyAlignment="1">
      <alignment horizontal="justify" vertical="top" wrapText="1"/>
    </xf>
    <xf numFmtId="49" fontId="8" fillId="2" borderId="0" xfId="0" applyNumberFormat="1" applyFont="1" applyFill="1" applyAlignment="1">
      <alignment horizontal="left" vertical="top"/>
    </xf>
    <xf numFmtId="0" fontId="8" fillId="2" borderId="0" xfId="0" applyFont="1" applyFill="1" applyAlignment="1">
      <alignment horizontal="left" vertical="top" wrapText="1"/>
    </xf>
    <xf numFmtId="0" fontId="8" fillId="2" borderId="0" xfId="0" applyFont="1" applyFill="1" applyAlignment="1">
      <alignment horizontal="right" vertical="top"/>
    </xf>
    <xf numFmtId="49" fontId="8" fillId="2" borderId="0" xfId="0" applyNumberFormat="1" applyFont="1" applyFill="1" applyAlignment="1">
      <alignment horizontal="right" vertical="top"/>
    </xf>
    <xf numFmtId="0" fontId="8" fillId="2" borderId="0" xfId="0" applyFont="1" applyFill="1" applyAlignment="1">
      <alignment horizontal="justify" vertical="top" wrapText="1"/>
    </xf>
    <xf numFmtId="49" fontId="3" fillId="4" borderId="0" xfId="0" applyNumberFormat="1" applyFont="1" applyFill="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49" fontId="1" fillId="2" borderId="0" xfId="0" applyNumberFormat="1" applyFont="1" applyFill="1" applyAlignment="1">
      <alignment horizontal="right" vertical="top"/>
    </xf>
    <xf numFmtId="164" fontId="0" fillId="2" borderId="0" xfId="0" applyNumberFormat="1" applyFill="1" applyAlignment="1">
      <alignment horizontal="center" vertical="top"/>
    </xf>
    <xf numFmtId="165" fontId="0" fillId="2" borderId="0" xfId="0" applyNumberFormat="1" applyFill="1" applyAlignment="1">
      <alignment horizontal="center" vertical="top"/>
    </xf>
    <xf numFmtId="0" fontId="3" fillId="3" borderId="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49" fontId="2" fillId="2" borderId="4" xfId="0" applyNumberFormat="1" applyFont="1" applyFill="1" applyBorder="1" applyAlignment="1">
      <alignment horizontal="right" vertical="center" wrapText="1"/>
    </xf>
    <xf numFmtId="49" fontId="2" fillId="2" borderId="5" xfId="0" applyNumberFormat="1" applyFont="1" applyFill="1" applyBorder="1" applyAlignment="1">
      <alignment horizontal="right" vertical="center" wrapText="1"/>
    </xf>
    <xf numFmtId="0" fontId="2" fillId="2" borderId="10" xfId="0" applyFont="1" applyFill="1" applyBorder="1" applyAlignment="1">
      <alignment horizontal="center" vertical="center" wrapText="1"/>
    </xf>
    <xf numFmtId="0" fontId="2" fillId="2" borderId="0" xfId="0" applyFont="1" applyFill="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distributed" vertical="distributed" wrapText="1"/>
    </xf>
    <xf numFmtId="8" fontId="0" fillId="2" borderId="0" xfId="0" applyNumberFormat="1" applyFill="1" applyAlignment="1">
      <alignment horizontal="right" vertical="top"/>
    </xf>
    <xf numFmtId="49" fontId="9" fillId="5" borderId="0" xfId="0" applyNumberFormat="1" applyFont="1" applyFill="1" applyAlignment="1">
      <alignment horizontal="center" vertical="top"/>
    </xf>
    <xf numFmtId="0" fontId="9" fillId="5" borderId="0" xfId="0" applyFont="1" applyFill="1" applyAlignment="1">
      <alignment horizontal="right" vertical="center" wrapText="1"/>
    </xf>
    <xf numFmtId="0" fontId="9" fillId="5" borderId="0" xfId="0" applyFont="1" applyFill="1" applyAlignment="1">
      <alignment horizontal="right" vertical="center"/>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133350</xdr:colOff>
      <xdr:row>1</xdr:row>
      <xdr:rowOff>38100</xdr:rowOff>
    </xdr:from>
    <xdr:ext cx="1514475" cy="1571625"/>
    <xdr:pic>
      <xdr:nvPicPr>
        <xdr:cNvPr id="2" name="3 Imagen"/>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6</xdr:col>
      <xdr:colOff>38100</xdr:colOff>
      <xdr:row>4</xdr:row>
      <xdr:rowOff>9525</xdr:rowOff>
    </xdr:from>
    <xdr:ext cx="1181100" cy="171450"/>
    <xdr:pic>
      <xdr:nvPicPr>
        <xdr:cNvPr id="3" name="Imagen 3"/>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91"/>
  <sheetViews>
    <sheetView tabSelected="1" workbookViewId="0">
      <selection activeCell="A88" sqref="A88:E89"/>
    </sheetView>
  </sheetViews>
  <sheetFormatPr baseColWidth="10" defaultColWidth="9.140625" defaultRowHeight="15" x14ac:dyDescent="0.25"/>
  <cols>
    <col min="1" max="1" width="25.7109375" style="13" customWidth="1"/>
    <col min="2" max="2" width="55.7109375" style="21" customWidth="1"/>
    <col min="3" max="3" width="10.7109375" style="1" customWidth="1"/>
    <col min="4" max="4" width="15.42578125" style="55" customWidth="1"/>
    <col min="5" max="5" width="18.7109375" style="56" customWidth="1"/>
    <col min="6" max="6" width="30.7109375" style="3" customWidth="1"/>
    <col min="7" max="7" width="18.7109375" style="56" customWidth="1"/>
    <col min="8" max="8" width="0.140625" customWidth="1"/>
  </cols>
  <sheetData>
    <row r="1" spans="1:7" x14ac:dyDescent="0.25">
      <c r="A1" s="9"/>
      <c r="B1" s="4" t="s">
        <v>0</v>
      </c>
      <c r="C1" s="58" t="s">
        <v>1</v>
      </c>
      <c r="D1" s="58"/>
      <c r="E1" s="58"/>
      <c r="F1" s="58"/>
      <c r="G1" s="5"/>
    </row>
    <row r="2" spans="1:7" x14ac:dyDescent="0.25">
      <c r="A2" s="10"/>
      <c r="B2" s="6" t="s">
        <v>2</v>
      </c>
      <c r="C2" s="60" t="s">
        <v>3</v>
      </c>
      <c r="D2" s="60"/>
      <c r="E2" s="60"/>
      <c r="F2" s="60"/>
      <c r="G2" s="7"/>
    </row>
    <row r="3" spans="1:7" x14ac:dyDescent="0.25">
      <c r="A3" s="10"/>
      <c r="B3" s="6" t="s">
        <v>4</v>
      </c>
      <c r="C3" s="60"/>
      <c r="D3" s="60"/>
      <c r="E3" s="60"/>
      <c r="F3" s="60"/>
      <c r="G3" s="7"/>
    </row>
    <row r="4" spans="1:7" ht="15.75" customHeight="1" x14ac:dyDescent="0.25">
      <c r="A4" s="10"/>
      <c r="B4" s="18"/>
      <c r="C4" s="60"/>
      <c r="D4" s="60"/>
      <c r="E4" s="60"/>
      <c r="F4" s="60"/>
      <c r="G4" s="7"/>
    </row>
    <row r="5" spans="1:7" x14ac:dyDescent="0.25">
      <c r="A5" s="10"/>
      <c r="B5" s="19" t="s">
        <v>5</v>
      </c>
      <c r="C5" s="61" t="s">
        <v>6</v>
      </c>
      <c r="D5" s="61"/>
      <c r="E5" s="63"/>
      <c r="F5" s="63"/>
      <c r="G5" s="7"/>
    </row>
    <row r="6" spans="1:7" x14ac:dyDescent="0.25">
      <c r="A6" s="10"/>
      <c r="B6" s="67"/>
      <c r="C6" s="27"/>
      <c r="D6" s="14" t="s">
        <v>7</v>
      </c>
      <c r="E6" s="64"/>
      <c r="F6" s="64"/>
      <c r="G6" s="7"/>
    </row>
    <row r="7" spans="1:7" x14ac:dyDescent="0.25">
      <c r="A7" s="10"/>
      <c r="B7" s="67"/>
      <c r="C7" s="62" t="s">
        <v>8</v>
      </c>
      <c r="D7" s="62"/>
      <c r="E7" s="64"/>
      <c r="F7" s="64"/>
      <c r="G7" s="7"/>
    </row>
    <row r="8" spans="1:7" x14ac:dyDescent="0.25">
      <c r="A8" s="10"/>
      <c r="B8" s="67"/>
      <c r="C8" s="62" t="s">
        <v>9</v>
      </c>
      <c r="D8" s="62"/>
      <c r="E8" s="64"/>
      <c r="F8" s="64"/>
      <c r="G8" s="7"/>
    </row>
    <row r="9" spans="1:7" ht="15.75" customHeight="1" x14ac:dyDescent="0.25">
      <c r="A9" s="10"/>
      <c r="B9" s="67"/>
      <c r="C9" s="28"/>
      <c r="D9" s="16"/>
      <c r="E9" s="29"/>
      <c r="F9" s="30"/>
      <c r="G9" s="8"/>
    </row>
    <row r="10" spans="1:7" x14ac:dyDescent="0.25">
      <c r="A10" s="10"/>
      <c r="B10" s="19" t="s">
        <v>10</v>
      </c>
      <c r="C10" s="59" t="s">
        <v>11</v>
      </c>
      <c r="D10" s="59"/>
      <c r="E10" s="59"/>
      <c r="F10" s="59"/>
      <c r="G10" s="5" t="s">
        <v>12</v>
      </c>
    </row>
    <row r="11" spans="1:7" x14ac:dyDescent="0.25">
      <c r="A11" s="10"/>
      <c r="B11" s="31"/>
      <c r="C11" s="65"/>
      <c r="D11" s="65"/>
      <c r="E11" s="65"/>
      <c r="F11" s="65"/>
      <c r="G11" s="33"/>
    </row>
    <row r="12" spans="1:7" ht="15.75" customHeight="1" x14ac:dyDescent="0.25">
      <c r="A12" s="11"/>
      <c r="B12" s="32"/>
      <c r="C12" s="66"/>
      <c r="D12" s="66"/>
      <c r="E12" s="66"/>
      <c r="F12" s="66"/>
      <c r="G12" s="34"/>
    </row>
    <row r="13" spans="1:7" ht="15.75" customHeight="1" x14ac:dyDescent="0.25">
      <c r="A13" s="12"/>
      <c r="B13" s="20"/>
      <c r="C13" s="2"/>
      <c r="D13" s="17"/>
      <c r="E13" s="2"/>
      <c r="F13" s="2"/>
      <c r="G13" s="2"/>
    </row>
    <row r="14" spans="1:7" ht="15.75" customHeight="1" x14ac:dyDescent="0.25">
      <c r="A14" s="57" t="s">
        <v>13</v>
      </c>
      <c r="B14" s="57"/>
      <c r="C14" s="57"/>
      <c r="D14" s="57"/>
      <c r="E14" s="57"/>
      <c r="F14" s="57"/>
      <c r="G14" s="57"/>
    </row>
    <row r="15" spans="1:7" ht="15.75" customHeight="1" x14ac:dyDescent="0.25">
      <c r="A15" s="12"/>
      <c r="B15" s="20"/>
      <c r="C15" s="2"/>
      <c r="D15" s="17"/>
      <c r="E15" s="2"/>
      <c r="F15" s="2"/>
      <c r="G15" s="2"/>
    </row>
    <row r="16" spans="1:7" ht="30.75" customHeight="1" x14ac:dyDescent="0.25">
      <c r="A16" s="22" t="s">
        <v>14</v>
      </c>
      <c r="B16" s="23" t="s">
        <v>15</v>
      </c>
      <c r="C16" s="23" t="s">
        <v>16</v>
      </c>
      <c r="D16" s="24" t="s">
        <v>17</v>
      </c>
      <c r="E16" s="23" t="s">
        <v>18</v>
      </c>
      <c r="F16" s="25" t="s">
        <v>19</v>
      </c>
      <c r="G16" s="26" t="s">
        <v>20</v>
      </c>
    </row>
    <row r="17" spans="1:8" ht="135" x14ac:dyDescent="0.25">
      <c r="A17" s="35" t="s">
        <v>21</v>
      </c>
      <c r="B17" s="36" t="s">
        <v>22</v>
      </c>
      <c r="C17" s="37"/>
      <c r="D17" s="38"/>
      <c r="E17" s="37"/>
      <c r="F17" s="39"/>
      <c r="G17" s="37" t="str">
        <f>TEXT(SUM(G18 + G23), "$ #,##0.00 ;")</f>
        <v xml:space="preserve">$ 0.00 </v>
      </c>
    </row>
    <row r="18" spans="1:8" x14ac:dyDescent="0.25">
      <c r="A18" s="41" t="s">
        <v>23</v>
      </c>
      <c r="B18" s="45" t="s">
        <v>24</v>
      </c>
      <c r="C18" s="43"/>
      <c r="D18" s="44"/>
      <c r="E18" s="43"/>
      <c r="F18" s="42"/>
      <c r="G18" s="43" t="str">
        <f>TEXT((G19), "$ #,##0.00 ;")</f>
        <v xml:space="preserve">$ 0.00 </v>
      </c>
    </row>
    <row r="19" spans="1:8" x14ac:dyDescent="0.25">
      <c r="A19" s="46" t="s">
        <v>25</v>
      </c>
      <c r="B19" s="50" t="s">
        <v>26</v>
      </c>
      <c r="C19" s="48"/>
      <c r="D19" s="49"/>
      <c r="E19" s="48"/>
      <c r="F19" s="47"/>
      <c r="G19" s="48" t="str">
        <f>TEXT(SUM(G20:G22), "$ #,##0.00 ;")</f>
        <v xml:space="preserve">$ 0.00 </v>
      </c>
    </row>
    <row r="20" spans="1:8" ht="195" x14ac:dyDescent="0.25">
      <c r="A20" s="13">
        <v>516166</v>
      </c>
      <c r="B20" s="21" t="s">
        <v>27</v>
      </c>
      <c r="C20" s="1" t="s">
        <v>28</v>
      </c>
      <c r="D20" s="40" t="s">
        <v>99</v>
      </c>
      <c r="E20" s="68">
        <v>0</v>
      </c>
      <c r="F20" s="3" t="s">
        <v>100</v>
      </c>
      <c r="G20" s="68">
        <v>0</v>
      </c>
      <c r="H20">
        <v>236223</v>
      </c>
    </row>
    <row r="21" spans="1:8" ht="90" x14ac:dyDescent="0.25">
      <c r="A21" s="13">
        <v>542058</v>
      </c>
      <c r="B21" s="21" t="s">
        <v>29</v>
      </c>
      <c r="C21" s="1" t="s">
        <v>30</v>
      </c>
      <c r="D21" s="40" t="s">
        <v>101</v>
      </c>
      <c r="E21" s="68">
        <v>0</v>
      </c>
      <c r="F21" s="3" t="s">
        <v>100</v>
      </c>
      <c r="G21" s="68">
        <v>0</v>
      </c>
      <c r="H21">
        <v>236224</v>
      </c>
    </row>
    <row r="22" spans="1:8" ht="210" x14ac:dyDescent="0.25">
      <c r="A22" s="13">
        <v>928705</v>
      </c>
      <c r="B22" s="21" t="s">
        <v>31</v>
      </c>
      <c r="C22" s="1" t="s">
        <v>28</v>
      </c>
      <c r="D22" s="40" t="s">
        <v>99</v>
      </c>
      <c r="E22" s="68">
        <v>0</v>
      </c>
      <c r="F22" s="3" t="s">
        <v>100</v>
      </c>
      <c r="G22" s="68">
        <v>0</v>
      </c>
      <c r="H22">
        <v>236225</v>
      </c>
    </row>
    <row r="23" spans="1:8" x14ac:dyDescent="0.25">
      <c r="A23" s="41">
        <v>19</v>
      </c>
      <c r="B23" s="45" t="s">
        <v>32</v>
      </c>
      <c r="C23" s="43"/>
      <c r="D23" s="44"/>
      <c r="E23" s="43"/>
      <c r="F23" s="42"/>
      <c r="G23" s="43" t="str">
        <f>TEXT(SUM(G24 + G28), "$ #,##0.00 ;")</f>
        <v xml:space="preserve">$ 0.00 </v>
      </c>
    </row>
    <row r="24" spans="1:8" x14ac:dyDescent="0.25">
      <c r="A24" s="46" t="s">
        <v>33</v>
      </c>
      <c r="B24" s="50" t="s">
        <v>34</v>
      </c>
      <c r="C24" s="48"/>
      <c r="D24" s="49"/>
      <c r="E24" s="48"/>
      <c r="F24" s="47"/>
      <c r="G24" s="48" t="str">
        <f>TEXT(SUM(G25:G27), "$ #,##0.00 ;")</f>
        <v xml:space="preserve">$ 0.00 </v>
      </c>
    </row>
    <row r="25" spans="1:8" ht="45" x14ac:dyDescent="0.25">
      <c r="A25" s="13">
        <v>916213</v>
      </c>
      <c r="B25" s="21" t="s">
        <v>35</v>
      </c>
      <c r="C25" s="1" t="s">
        <v>30</v>
      </c>
      <c r="D25" s="40" t="s">
        <v>102</v>
      </c>
      <c r="E25" s="68">
        <v>0</v>
      </c>
      <c r="F25" s="3" t="s">
        <v>100</v>
      </c>
      <c r="G25" s="68">
        <v>0</v>
      </c>
      <c r="H25">
        <v>236226</v>
      </c>
    </row>
    <row r="26" spans="1:8" ht="90" x14ac:dyDescent="0.25">
      <c r="A26" s="13">
        <v>916309</v>
      </c>
      <c r="B26" s="21" t="s">
        <v>36</v>
      </c>
      <c r="C26" s="1" t="s">
        <v>30</v>
      </c>
      <c r="D26" s="40" t="s">
        <v>103</v>
      </c>
      <c r="E26" s="68">
        <v>0</v>
      </c>
      <c r="F26" s="3" t="s">
        <v>100</v>
      </c>
      <c r="G26" s="68">
        <v>0</v>
      </c>
      <c r="H26">
        <v>236227</v>
      </c>
    </row>
    <row r="27" spans="1:8" ht="225" x14ac:dyDescent="0.25">
      <c r="A27" s="13">
        <v>917298</v>
      </c>
      <c r="B27" s="21" t="s">
        <v>37</v>
      </c>
      <c r="C27" s="1" t="s">
        <v>38</v>
      </c>
      <c r="D27" s="40" t="s">
        <v>104</v>
      </c>
      <c r="E27" s="68">
        <v>0</v>
      </c>
      <c r="F27" s="3" t="s">
        <v>100</v>
      </c>
      <c r="G27" s="68">
        <v>0</v>
      </c>
      <c r="H27">
        <v>236228</v>
      </c>
    </row>
    <row r="28" spans="1:8" x14ac:dyDescent="0.25">
      <c r="A28" s="46" t="s">
        <v>39</v>
      </c>
      <c r="B28" s="50" t="s">
        <v>40</v>
      </c>
      <c r="C28" s="48"/>
      <c r="D28" s="49"/>
      <c r="E28" s="48"/>
      <c r="F28" s="47"/>
      <c r="G28" s="48" t="str">
        <f>TEXT(SUM(G29:G78), "$ #,##0.00 ;")</f>
        <v xml:space="preserve">$ 0.00 </v>
      </c>
    </row>
    <row r="29" spans="1:8" ht="120" x14ac:dyDescent="0.25">
      <c r="A29" s="13">
        <v>536010</v>
      </c>
      <c r="B29" s="21" t="s">
        <v>41</v>
      </c>
      <c r="C29" s="1" t="s">
        <v>38</v>
      </c>
      <c r="D29" s="40" t="s">
        <v>105</v>
      </c>
      <c r="E29" s="68">
        <v>0</v>
      </c>
      <c r="F29" s="3" t="s">
        <v>100</v>
      </c>
      <c r="G29" s="68">
        <v>0</v>
      </c>
      <c r="H29">
        <v>236229</v>
      </c>
    </row>
    <row r="30" spans="1:8" ht="120" x14ac:dyDescent="0.25">
      <c r="A30" s="13">
        <v>536018</v>
      </c>
      <c r="B30" s="21" t="s">
        <v>42</v>
      </c>
      <c r="C30" s="1" t="s">
        <v>38</v>
      </c>
      <c r="D30" s="40" t="s">
        <v>106</v>
      </c>
      <c r="E30" s="68">
        <v>0</v>
      </c>
      <c r="F30" s="3" t="s">
        <v>100</v>
      </c>
      <c r="G30" s="68">
        <v>0</v>
      </c>
      <c r="H30">
        <v>236230</v>
      </c>
    </row>
    <row r="31" spans="1:8" ht="120" x14ac:dyDescent="0.25">
      <c r="A31" s="13">
        <v>536020</v>
      </c>
      <c r="B31" s="21" t="s">
        <v>43</v>
      </c>
      <c r="C31" s="1" t="s">
        <v>38</v>
      </c>
      <c r="D31" s="40" t="s">
        <v>107</v>
      </c>
      <c r="E31" s="68">
        <v>0</v>
      </c>
      <c r="F31" s="3" t="s">
        <v>100</v>
      </c>
      <c r="G31" s="68">
        <v>0</v>
      </c>
      <c r="H31">
        <v>236231</v>
      </c>
    </row>
    <row r="32" spans="1:8" ht="75" x14ac:dyDescent="0.25">
      <c r="A32" s="13">
        <v>537101</v>
      </c>
      <c r="B32" s="21" t="s">
        <v>44</v>
      </c>
      <c r="C32" s="1" t="s">
        <v>38</v>
      </c>
      <c r="D32" s="40" t="s">
        <v>108</v>
      </c>
      <c r="E32" s="68">
        <v>0</v>
      </c>
      <c r="F32" s="3" t="s">
        <v>100</v>
      </c>
      <c r="G32" s="68">
        <v>0</v>
      </c>
      <c r="H32">
        <v>236232</v>
      </c>
    </row>
    <row r="33" spans="1:8" ht="75" x14ac:dyDescent="0.25">
      <c r="A33" s="13">
        <v>537102</v>
      </c>
      <c r="B33" s="21" t="s">
        <v>45</v>
      </c>
      <c r="C33" s="1" t="s">
        <v>38</v>
      </c>
      <c r="D33" s="40" t="s">
        <v>109</v>
      </c>
      <c r="E33" s="68">
        <v>0</v>
      </c>
      <c r="F33" s="3" t="s">
        <v>100</v>
      </c>
      <c r="G33" s="68">
        <v>0</v>
      </c>
      <c r="H33">
        <v>236233</v>
      </c>
    </row>
    <row r="34" spans="1:8" ht="135" x14ac:dyDescent="0.25">
      <c r="A34" s="13">
        <v>538026</v>
      </c>
      <c r="B34" s="21" t="s">
        <v>46</v>
      </c>
      <c r="C34" s="1" t="s">
        <v>38</v>
      </c>
      <c r="D34" s="40" t="s">
        <v>110</v>
      </c>
      <c r="E34" s="68">
        <v>0</v>
      </c>
      <c r="F34" s="3" t="s">
        <v>100</v>
      </c>
      <c r="G34" s="68">
        <v>0</v>
      </c>
      <c r="H34">
        <v>236234</v>
      </c>
    </row>
    <row r="35" spans="1:8" ht="90" x14ac:dyDescent="0.25">
      <c r="A35" s="13">
        <v>543032</v>
      </c>
      <c r="B35" s="21" t="s">
        <v>47</v>
      </c>
      <c r="C35" s="1" t="s">
        <v>30</v>
      </c>
      <c r="D35" s="40" t="s">
        <v>99</v>
      </c>
      <c r="E35" s="68">
        <v>0</v>
      </c>
      <c r="F35" s="3" t="s">
        <v>100</v>
      </c>
      <c r="G35" s="68">
        <v>0</v>
      </c>
      <c r="H35">
        <v>236235</v>
      </c>
    </row>
    <row r="36" spans="1:8" ht="60" x14ac:dyDescent="0.25">
      <c r="A36" s="13">
        <v>558126</v>
      </c>
      <c r="B36" s="21" t="s">
        <v>48</v>
      </c>
      <c r="C36" s="1" t="s">
        <v>30</v>
      </c>
      <c r="D36" s="40" t="s">
        <v>103</v>
      </c>
      <c r="E36" s="68">
        <v>0</v>
      </c>
      <c r="F36" s="3" t="s">
        <v>100</v>
      </c>
      <c r="G36" s="68">
        <v>0</v>
      </c>
      <c r="H36">
        <v>236236</v>
      </c>
    </row>
    <row r="37" spans="1:8" ht="105" x14ac:dyDescent="0.25">
      <c r="A37" s="13">
        <v>558521</v>
      </c>
      <c r="B37" s="21" t="s">
        <v>49</v>
      </c>
      <c r="C37" s="1" t="s">
        <v>30</v>
      </c>
      <c r="D37" s="40" t="s">
        <v>111</v>
      </c>
      <c r="E37" s="68">
        <v>0</v>
      </c>
      <c r="F37" s="3" t="s">
        <v>100</v>
      </c>
      <c r="G37" s="68">
        <v>0</v>
      </c>
      <c r="H37">
        <v>236237</v>
      </c>
    </row>
    <row r="38" spans="1:8" ht="120" x14ac:dyDescent="0.25">
      <c r="A38" s="13">
        <v>558572</v>
      </c>
      <c r="B38" s="21" t="s">
        <v>50</v>
      </c>
      <c r="C38" s="1" t="s">
        <v>30</v>
      </c>
      <c r="D38" s="40" t="s">
        <v>111</v>
      </c>
      <c r="E38" s="68">
        <v>0</v>
      </c>
      <c r="F38" s="3" t="s">
        <v>100</v>
      </c>
      <c r="G38" s="68">
        <v>0</v>
      </c>
      <c r="H38">
        <v>236238</v>
      </c>
    </row>
    <row r="39" spans="1:8" ht="105" x14ac:dyDescent="0.25">
      <c r="A39" s="13">
        <v>588020</v>
      </c>
      <c r="B39" s="21" t="s">
        <v>51</v>
      </c>
      <c r="C39" s="1" t="s">
        <v>38</v>
      </c>
      <c r="D39" s="40" t="s">
        <v>103</v>
      </c>
      <c r="E39" s="68">
        <v>0</v>
      </c>
      <c r="F39" s="3" t="s">
        <v>100</v>
      </c>
      <c r="G39" s="68">
        <v>0</v>
      </c>
      <c r="H39">
        <v>236239</v>
      </c>
    </row>
    <row r="40" spans="1:8" ht="120" x14ac:dyDescent="0.25">
      <c r="A40" s="13">
        <v>880402</v>
      </c>
      <c r="B40" s="21" t="s">
        <v>52</v>
      </c>
      <c r="C40" s="1" t="s">
        <v>38</v>
      </c>
      <c r="D40" s="40" t="s">
        <v>112</v>
      </c>
      <c r="E40" s="68">
        <v>0</v>
      </c>
      <c r="F40" s="3" t="s">
        <v>100</v>
      </c>
      <c r="G40" s="68">
        <v>0</v>
      </c>
      <c r="H40">
        <v>236240</v>
      </c>
    </row>
    <row r="41" spans="1:8" ht="120" x14ac:dyDescent="0.25">
      <c r="A41" s="13">
        <v>880413</v>
      </c>
      <c r="B41" s="21" t="s">
        <v>53</v>
      </c>
      <c r="C41" s="1" t="s">
        <v>38</v>
      </c>
      <c r="D41" s="40" t="s">
        <v>113</v>
      </c>
      <c r="E41" s="68">
        <v>0</v>
      </c>
      <c r="F41" s="3" t="s">
        <v>100</v>
      </c>
      <c r="G41" s="68">
        <v>0</v>
      </c>
      <c r="H41">
        <v>236241</v>
      </c>
    </row>
    <row r="42" spans="1:8" ht="135" x14ac:dyDescent="0.25">
      <c r="A42" s="13">
        <v>880446</v>
      </c>
      <c r="B42" s="21" t="s">
        <v>54</v>
      </c>
      <c r="C42" s="1" t="s">
        <v>38</v>
      </c>
      <c r="D42" s="40" t="s">
        <v>114</v>
      </c>
      <c r="E42" s="68">
        <v>0</v>
      </c>
      <c r="F42" s="3" t="s">
        <v>100</v>
      </c>
      <c r="G42" s="68">
        <v>0</v>
      </c>
      <c r="H42">
        <v>236242</v>
      </c>
    </row>
    <row r="43" spans="1:8" ht="135" x14ac:dyDescent="0.25">
      <c r="A43" s="13">
        <v>880450</v>
      </c>
      <c r="B43" s="21" t="s">
        <v>55</v>
      </c>
      <c r="C43" s="1" t="s">
        <v>38</v>
      </c>
      <c r="D43" s="40" t="s">
        <v>115</v>
      </c>
      <c r="E43" s="68">
        <v>0</v>
      </c>
      <c r="F43" s="3" t="s">
        <v>100</v>
      </c>
      <c r="G43" s="68">
        <v>0</v>
      </c>
      <c r="H43">
        <v>236243</v>
      </c>
    </row>
    <row r="44" spans="1:8" ht="210" x14ac:dyDescent="0.25">
      <c r="A44" s="13">
        <v>880607</v>
      </c>
      <c r="B44" s="21" t="s">
        <v>56</v>
      </c>
      <c r="C44" s="1" t="s">
        <v>30</v>
      </c>
      <c r="D44" s="40" t="s">
        <v>103</v>
      </c>
      <c r="E44" s="68">
        <v>0</v>
      </c>
      <c r="F44" s="3" t="s">
        <v>100</v>
      </c>
      <c r="G44" s="68">
        <v>0</v>
      </c>
      <c r="H44">
        <v>236244</v>
      </c>
    </row>
    <row r="45" spans="1:8" ht="225" x14ac:dyDescent="0.25">
      <c r="A45" s="13">
        <v>880620</v>
      </c>
      <c r="B45" s="21" t="s">
        <v>57</v>
      </c>
      <c r="C45" s="1" t="s">
        <v>30</v>
      </c>
      <c r="D45" s="40" t="s">
        <v>111</v>
      </c>
      <c r="E45" s="68">
        <v>0</v>
      </c>
      <c r="F45" s="3" t="s">
        <v>100</v>
      </c>
      <c r="G45" s="68">
        <v>0</v>
      </c>
      <c r="H45">
        <v>236245</v>
      </c>
    </row>
    <row r="46" spans="1:8" ht="225" x14ac:dyDescent="0.25">
      <c r="A46" s="13">
        <v>880661</v>
      </c>
      <c r="B46" s="21" t="s">
        <v>58</v>
      </c>
      <c r="C46" s="1" t="s">
        <v>30</v>
      </c>
      <c r="D46" s="40" t="s">
        <v>103</v>
      </c>
      <c r="E46" s="68">
        <v>0</v>
      </c>
      <c r="F46" s="3" t="s">
        <v>100</v>
      </c>
      <c r="G46" s="68">
        <v>0</v>
      </c>
      <c r="H46">
        <v>236246</v>
      </c>
    </row>
    <row r="47" spans="1:8" ht="45" x14ac:dyDescent="0.25">
      <c r="A47" s="13">
        <v>880718</v>
      </c>
      <c r="B47" s="21" t="s">
        <v>59</v>
      </c>
      <c r="C47" s="1" t="s">
        <v>60</v>
      </c>
      <c r="D47" s="40" t="s">
        <v>103</v>
      </c>
      <c r="E47" s="68">
        <v>0</v>
      </c>
      <c r="F47" s="3" t="s">
        <v>100</v>
      </c>
      <c r="G47" s="68">
        <v>0</v>
      </c>
      <c r="H47">
        <v>236247</v>
      </c>
    </row>
    <row r="48" spans="1:8" ht="90" x14ac:dyDescent="0.25">
      <c r="A48" s="13">
        <v>880735</v>
      </c>
      <c r="B48" s="21" t="s">
        <v>61</v>
      </c>
      <c r="C48" s="1" t="s">
        <v>60</v>
      </c>
      <c r="D48" s="40" t="s">
        <v>103</v>
      </c>
      <c r="E48" s="68">
        <v>0</v>
      </c>
      <c r="F48" s="3" t="s">
        <v>100</v>
      </c>
      <c r="G48" s="68">
        <v>0</v>
      </c>
      <c r="H48">
        <v>236248</v>
      </c>
    </row>
    <row r="49" spans="1:8" ht="120" x14ac:dyDescent="0.25">
      <c r="A49" s="13">
        <v>882101</v>
      </c>
      <c r="B49" s="21" t="s">
        <v>62</v>
      </c>
      <c r="C49" s="1" t="s">
        <v>30</v>
      </c>
      <c r="D49" s="40" t="s">
        <v>103</v>
      </c>
      <c r="E49" s="68">
        <v>0</v>
      </c>
      <c r="F49" s="3" t="s">
        <v>100</v>
      </c>
      <c r="G49" s="68">
        <v>0</v>
      </c>
      <c r="H49">
        <v>236249</v>
      </c>
    </row>
    <row r="50" spans="1:8" ht="165" x14ac:dyDescent="0.25">
      <c r="A50" s="13">
        <v>882503</v>
      </c>
      <c r="B50" s="21" t="s">
        <v>63</v>
      </c>
      <c r="C50" s="1" t="s">
        <v>30</v>
      </c>
      <c r="D50" s="40" t="s">
        <v>101</v>
      </c>
      <c r="E50" s="68">
        <v>0</v>
      </c>
      <c r="F50" s="3" t="s">
        <v>100</v>
      </c>
      <c r="G50" s="68">
        <v>0</v>
      </c>
      <c r="H50">
        <v>236250</v>
      </c>
    </row>
    <row r="51" spans="1:8" ht="135" x14ac:dyDescent="0.25">
      <c r="A51" s="13">
        <v>882507</v>
      </c>
      <c r="B51" s="21" t="s">
        <v>64</v>
      </c>
      <c r="C51" s="1" t="s">
        <v>30</v>
      </c>
      <c r="D51" s="40" t="s">
        <v>101</v>
      </c>
      <c r="E51" s="68">
        <v>0</v>
      </c>
      <c r="F51" s="3" t="s">
        <v>100</v>
      </c>
      <c r="G51" s="68">
        <v>0</v>
      </c>
      <c r="H51">
        <v>236251</v>
      </c>
    </row>
    <row r="52" spans="1:8" ht="150" x14ac:dyDescent="0.25">
      <c r="A52" s="13">
        <v>882514</v>
      </c>
      <c r="B52" s="21" t="s">
        <v>65</v>
      </c>
      <c r="C52" s="1" t="s">
        <v>30</v>
      </c>
      <c r="D52" s="40" t="s">
        <v>103</v>
      </c>
      <c r="E52" s="68">
        <v>0</v>
      </c>
      <c r="F52" s="3" t="s">
        <v>100</v>
      </c>
      <c r="G52" s="68">
        <v>0</v>
      </c>
      <c r="H52">
        <v>236252</v>
      </c>
    </row>
    <row r="53" spans="1:8" ht="90" x14ac:dyDescent="0.25">
      <c r="A53" s="13">
        <v>882704</v>
      </c>
      <c r="B53" s="21" t="s">
        <v>66</v>
      </c>
      <c r="C53" s="1" t="s">
        <v>30</v>
      </c>
      <c r="D53" s="40" t="s">
        <v>103</v>
      </c>
      <c r="E53" s="68">
        <v>0</v>
      </c>
      <c r="F53" s="3" t="s">
        <v>100</v>
      </c>
      <c r="G53" s="68">
        <v>0</v>
      </c>
      <c r="H53">
        <v>236253</v>
      </c>
    </row>
    <row r="54" spans="1:8" ht="150" x14ac:dyDescent="0.25">
      <c r="A54" s="13">
        <v>882773</v>
      </c>
      <c r="B54" s="21" t="s">
        <v>67</v>
      </c>
      <c r="C54" s="1" t="s">
        <v>30</v>
      </c>
      <c r="D54" s="40" t="s">
        <v>103</v>
      </c>
      <c r="E54" s="68">
        <v>0</v>
      </c>
      <c r="F54" s="3" t="s">
        <v>100</v>
      </c>
      <c r="G54" s="68">
        <v>0</v>
      </c>
      <c r="H54">
        <v>236254</v>
      </c>
    </row>
    <row r="55" spans="1:8" ht="150" x14ac:dyDescent="0.25">
      <c r="A55" s="13">
        <v>882812</v>
      </c>
      <c r="B55" s="21" t="s">
        <v>68</v>
      </c>
      <c r="C55" s="1" t="s">
        <v>30</v>
      </c>
      <c r="D55" s="40" t="s">
        <v>103</v>
      </c>
      <c r="E55" s="68">
        <v>0</v>
      </c>
      <c r="F55" s="3" t="s">
        <v>100</v>
      </c>
      <c r="G55" s="68">
        <v>0</v>
      </c>
      <c r="H55">
        <v>236255</v>
      </c>
    </row>
    <row r="56" spans="1:8" ht="90" x14ac:dyDescent="0.25">
      <c r="A56" s="13">
        <v>882911</v>
      </c>
      <c r="B56" s="21" t="s">
        <v>69</v>
      </c>
      <c r="C56" s="1" t="s">
        <v>60</v>
      </c>
      <c r="D56" s="40" t="s">
        <v>103</v>
      </c>
      <c r="E56" s="68">
        <v>0</v>
      </c>
      <c r="F56" s="3" t="s">
        <v>100</v>
      </c>
      <c r="G56" s="68">
        <v>0</v>
      </c>
      <c r="H56">
        <v>236256</v>
      </c>
    </row>
    <row r="57" spans="1:8" ht="165" x14ac:dyDescent="0.25">
      <c r="A57" s="13">
        <v>882979</v>
      </c>
      <c r="B57" s="21" t="s">
        <v>70</v>
      </c>
      <c r="C57" s="1" t="s">
        <v>30</v>
      </c>
      <c r="D57" s="40" t="s">
        <v>103</v>
      </c>
      <c r="E57" s="68">
        <v>0</v>
      </c>
      <c r="F57" s="3" t="s">
        <v>100</v>
      </c>
      <c r="G57" s="68">
        <v>0</v>
      </c>
      <c r="H57">
        <v>236257</v>
      </c>
    </row>
    <row r="58" spans="1:8" ht="90" x14ac:dyDescent="0.25">
      <c r="A58" s="13">
        <v>890160</v>
      </c>
      <c r="B58" s="21" t="s">
        <v>71</v>
      </c>
      <c r="C58" s="1" t="s">
        <v>30</v>
      </c>
      <c r="D58" s="40" t="s">
        <v>101</v>
      </c>
      <c r="E58" s="68">
        <v>0</v>
      </c>
      <c r="F58" s="3" t="s">
        <v>100</v>
      </c>
      <c r="G58" s="68">
        <v>0</v>
      </c>
      <c r="H58">
        <v>236258</v>
      </c>
    </row>
    <row r="59" spans="1:8" ht="90" x14ac:dyDescent="0.25">
      <c r="A59" s="13">
        <v>890162</v>
      </c>
      <c r="B59" s="21" t="s">
        <v>72</v>
      </c>
      <c r="C59" s="1" t="s">
        <v>30</v>
      </c>
      <c r="D59" s="40" t="s">
        <v>101</v>
      </c>
      <c r="E59" s="68">
        <v>0</v>
      </c>
      <c r="F59" s="3" t="s">
        <v>100</v>
      </c>
      <c r="G59" s="68">
        <v>0</v>
      </c>
      <c r="H59">
        <v>236259</v>
      </c>
    </row>
    <row r="60" spans="1:8" ht="75" x14ac:dyDescent="0.25">
      <c r="A60" s="13">
        <v>890169</v>
      </c>
      <c r="B60" s="21" t="s">
        <v>73</v>
      </c>
      <c r="C60" s="1" t="s">
        <v>30</v>
      </c>
      <c r="D60" s="40" t="s">
        <v>101</v>
      </c>
      <c r="E60" s="68">
        <v>0</v>
      </c>
      <c r="F60" s="3" t="s">
        <v>100</v>
      </c>
      <c r="G60" s="68">
        <v>0</v>
      </c>
      <c r="H60">
        <v>236260</v>
      </c>
    </row>
    <row r="61" spans="1:8" ht="30" x14ac:dyDescent="0.25">
      <c r="A61" s="13">
        <v>909796</v>
      </c>
      <c r="B61" s="21" t="s">
        <v>74</v>
      </c>
      <c r="C61" s="1" t="s">
        <v>30</v>
      </c>
      <c r="D61" s="40" t="s">
        <v>111</v>
      </c>
      <c r="E61" s="68">
        <v>0</v>
      </c>
      <c r="F61" s="3" t="s">
        <v>100</v>
      </c>
      <c r="G61" s="68">
        <v>0</v>
      </c>
      <c r="H61">
        <v>236261</v>
      </c>
    </row>
    <row r="62" spans="1:8" ht="75" x14ac:dyDescent="0.25">
      <c r="A62" s="13">
        <v>916147</v>
      </c>
      <c r="B62" s="21" t="s">
        <v>75</v>
      </c>
      <c r="C62" s="1" t="s">
        <v>30</v>
      </c>
      <c r="D62" s="40" t="s">
        <v>106</v>
      </c>
      <c r="E62" s="68">
        <v>0</v>
      </c>
      <c r="F62" s="3" t="s">
        <v>100</v>
      </c>
      <c r="G62" s="68">
        <v>0</v>
      </c>
      <c r="H62">
        <v>236262</v>
      </c>
    </row>
    <row r="63" spans="1:8" ht="75" x14ac:dyDescent="0.25">
      <c r="A63" s="13">
        <v>916510</v>
      </c>
      <c r="B63" s="21" t="s">
        <v>76</v>
      </c>
      <c r="C63" s="1" t="s">
        <v>30</v>
      </c>
      <c r="D63" s="40" t="s">
        <v>116</v>
      </c>
      <c r="E63" s="68">
        <v>0</v>
      </c>
      <c r="F63" s="3" t="s">
        <v>100</v>
      </c>
      <c r="G63" s="68">
        <v>0</v>
      </c>
      <c r="H63">
        <v>236263</v>
      </c>
    </row>
    <row r="64" spans="1:8" ht="60" x14ac:dyDescent="0.25">
      <c r="A64" s="13">
        <v>916515</v>
      </c>
      <c r="B64" s="21" t="s">
        <v>77</v>
      </c>
      <c r="C64" s="1" t="s">
        <v>30</v>
      </c>
      <c r="D64" s="40" t="s">
        <v>103</v>
      </c>
      <c r="E64" s="68">
        <v>0</v>
      </c>
      <c r="F64" s="3" t="s">
        <v>100</v>
      </c>
      <c r="G64" s="68">
        <v>0</v>
      </c>
      <c r="H64">
        <v>236264</v>
      </c>
    </row>
    <row r="65" spans="1:8" ht="90" x14ac:dyDescent="0.25">
      <c r="A65" s="13">
        <v>916818</v>
      </c>
      <c r="B65" s="21" t="s">
        <v>78</v>
      </c>
      <c r="C65" s="1" t="s">
        <v>30</v>
      </c>
      <c r="D65" s="40" t="s">
        <v>103</v>
      </c>
      <c r="E65" s="68">
        <v>0</v>
      </c>
      <c r="F65" s="3" t="s">
        <v>100</v>
      </c>
      <c r="G65" s="68">
        <v>0</v>
      </c>
      <c r="H65">
        <v>236265</v>
      </c>
    </row>
    <row r="66" spans="1:8" ht="60" x14ac:dyDescent="0.25">
      <c r="A66" s="13">
        <v>917844</v>
      </c>
      <c r="B66" s="21" t="s">
        <v>79</v>
      </c>
      <c r="C66" s="1" t="s">
        <v>38</v>
      </c>
      <c r="D66" s="40" t="s">
        <v>112</v>
      </c>
      <c r="E66" s="68">
        <v>0</v>
      </c>
      <c r="F66" s="3" t="s">
        <v>100</v>
      </c>
      <c r="G66" s="68">
        <v>0</v>
      </c>
      <c r="H66">
        <v>236266</v>
      </c>
    </row>
    <row r="67" spans="1:8" ht="90" x14ac:dyDescent="0.25">
      <c r="A67" s="13">
        <v>918056</v>
      </c>
      <c r="B67" s="21" t="s">
        <v>80</v>
      </c>
      <c r="C67" s="1" t="s">
        <v>30</v>
      </c>
      <c r="D67" s="40" t="s">
        <v>103</v>
      </c>
      <c r="E67" s="68">
        <v>0</v>
      </c>
      <c r="F67" s="3" t="s">
        <v>100</v>
      </c>
      <c r="G67" s="68">
        <v>0</v>
      </c>
      <c r="H67">
        <v>236267</v>
      </c>
    </row>
    <row r="68" spans="1:8" ht="90" x14ac:dyDescent="0.25">
      <c r="A68" s="13">
        <v>918441</v>
      </c>
      <c r="B68" s="21" t="s">
        <v>81</v>
      </c>
      <c r="C68" s="1" t="s">
        <v>30</v>
      </c>
      <c r="D68" s="40" t="s">
        <v>103</v>
      </c>
      <c r="E68" s="68">
        <v>0</v>
      </c>
      <c r="F68" s="3" t="s">
        <v>100</v>
      </c>
      <c r="G68" s="68">
        <v>0</v>
      </c>
      <c r="H68">
        <v>236268</v>
      </c>
    </row>
    <row r="69" spans="1:8" ht="45" x14ac:dyDescent="0.25">
      <c r="A69" s="13">
        <v>928134</v>
      </c>
      <c r="B69" s="21" t="s">
        <v>82</v>
      </c>
      <c r="C69" s="1" t="s">
        <v>30</v>
      </c>
      <c r="D69" s="40" t="s">
        <v>101</v>
      </c>
      <c r="E69" s="68">
        <v>0</v>
      </c>
      <c r="F69" s="3" t="s">
        <v>100</v>
      </c>
      <c r="G69" s="68">
        <v>0</v>
      </c>
      <c r="H69">
        <v>236269</v>
      </c>
    </row>
    <row r="70" spans="1:8" ht="30" x14ac:dyDescent="0.25">
      <c r="A70" s="13">
        <v>928322</v>
      </c>
      <c r="B70" s="21" t="s">
        <v>83</v>
      </c>
      <c r="C70" s="1" t="s">
        <v>30</v>
      </c>
      <c r="D70" s="40" t="s">
        <v>103</v>
      </c>
      <c r="E70" s="68">
        <v>0</v>
      </c>
      <c r="F70" s="3" t="s">
        <v>100</v>
      </c>
      <c r="G70" s="68">
        <v>0</v>
      </c>
      <c r="H70">
        <v>236270</v>
      </c>
    </row>
    <row r="71" spans="1:8" ht="135" x14ac:dyDescent="0.25">
      <c r="A71" s="13">
        <v>932587</v>
      </c>
      <c r="B71" s="21" t="s">
        <v>84</v>
      </c>
      <c r="C71" s="1" t="s">
        <v>30</v>
      </c>
      <c r="D71" s="40" t="s">
        <v>101</v>
      </c>
      <c r="E71" s="68">
        <v>0</v>
      </c>
      <c r="F71" s="3" t="s">
        <v>100</v>
      </c>
      <c r="G71" s="68">
        <v>0</v>
      </c>
      <c r="H71">
        <v>236271</v>
      </c>
    </row>
    <row r="72" spans="1:8" ht="45" x14ac:dyDescent="0.25">
      <c r="A72" s="13">
        <v>935055</v>
      </c>
      <c r="B72" s="21" t="s">
        <v>85</v>
      </c>
      <c r="C72" s="1" t="s">
        <v>60</v>
      </c>
      <c r="D72" s="40" t="s">
        <v>103</v>
      </c>
      <c r="E72" s="68">
        <v>0</v>
      </c>
      <c r="F72" s="3" t="s">
        <v>100</v>
      </c>
      <c r="G72" s="68">
        <v>0</v>
      </c>
      <c r="H72">
        <v>236272</v>
      </c>
    </row>
    <row r="73" spans="1:8" ht="60" x14ac:dyDescent="0.25">
      <c r="A73" s="13">
        <v>935151</v>
      </c>
      <c r="B73" s="21" t="s">
        <v>86</v>
      </c>
      <c r="C73" s="1" t="s">
        <v>87</v>
      </c>
      <c r="D73" s="40" t="s">
        <v>117</v>
      </c>
      <c r="E73" s="68">
        <v>0</v>
      </c>
      <c r="F73" s="3" t="s">
        <v>100</v>
      </c>
      <c r="G73" s="68">
        <v>0</v>
      </c>
      <c r="H73">
        <v>236273</v>
      </c>
    </row>
    <row r="74" spans="1:8" ht="60" x14ac:dyDescent="0.25">
      <c r="A74" s="13">
        <v>935152</v>
      </c>
      <c r="B74" s="21" t="s">
        <v>88</v>
      </c>
      <c r="C74" s="1" t="s">
        <v>60</v>
      </c>
      <c r="D74" s="40" t="s">
        <v>103</v>
      </c>
      <c r="E74" s="68">
        <v>0</v>
      </c>
      <c r="F74" s="3" t="s">
        <v>100</v>
      </c>
      <c r="G74" s="68">
        <v>0</v>
      </c>
      <c r="H74">
        <v>236274</v>
      </c>
    </row>
    <row r="75" spans="1:8" ht="75" x14ac:dyDescent="0.25">
      <c r="A75" s="13">
        <v>935256</v>
      </c>
      <c r="B75" s="21" t="s">
        <v>89</v>
      </c>
      <c r="C75" s="1" t="s">
        <v>38</v>
      </c>
      <c r="D75" s="40" t="s">
        <v>118</v>
      </c>
      <c r="E75" s="68">
        <v>0</v>
      </c>
      <c r="F75" s="3" t="s">
        <v>100</v>
      </c>
      <c r="G75" s="68">
        <v>0</v>
      </c>
      <c r="H75">
        <v>236275</v>
      </c>
    </row>
    <row r="76" spans="1:8" ht="75" x14ac:dyDescent="0.25">
      <c r="A76" s="13">
        <v>935766</v>
      </c>
      <c r="B76" s="21" t="s">
        <v>90</v>
      </c>
      <c r="C76" s="1" t="s">
        <v>30</v>
      </c>
      <c r="D76" s="40" t="s">
        <v>103</v>
      </c>
      <c r="E76" s="68">
        <v>0</v>
      </c>
      <c r="F76" s="3" t="s">
        <v>100</v>
      </c>
      <c r="G76" s="68">
        <v>0</v>
      </c>
      <c r="H76">
        <v>236276</v>
      </c>
    </row>
    <row r="77" spans="1:8" ht="120" x14ac:dyDescent="0.25">
      <c r="A77" s="13">
        <v>935824</v>
      </c>
      <c r="B77" s="21" t="s">
        <v>91</v>
      </c>
      <c r="C77" s="1" t="s">
        <v>30</v>
      </c>
      <c r="D77" s="40" t="s">
        <v>103</v>
      </c>
      <c r="E77" s="68">
        <v>0</v>
      </c>
      <c r="F77" s="3" t="s">
        <v>100</v>
      </c>
      <c r="G77" s="68">
        <v>0</v>
      </c>
      <c r="H77">
        <v>236277</v>
      </c>
    </row>
    <row r="78" spans="1:8" ht="165" x14ac:dyDescent="0.25">
      <c r="A78" s="13">
        <v>935877</v>
      </c>
      <c r="B78" s="21" t="s">
        <v>92</v>
      </c>
      <c r="C78" s="1" t="s">
        <v>38</v>
      </c>
      <c r="D78" s="40" t="s">
        <v>117</v>
      </c>
      <c r="E78" s="68">
        <v>0</v>
      </c>
      <c r="F78" s="3" t="s">
        <v>100</v>
      </c>
      <c r="G78" s="68">
        <v>0</v>
      </c>
      <c r="H78">
        <v>236278</v>
      </c>
    </row>
    <row r="79" spans="1:8" x14ac:dyDescent="0.25">
      <c r="A79" s="51"/>
      <c r="B79" s="52" t="s">
        <v>93</v>
      </c>
      <c r="C79" s="53"/>
      <c r="D79" s="51"/>
      <c r="E79" s="53"/>
      <c r="F79" s="52"/>
      <c r="G79" s="53"/>
    </row>
    <row r="80" spans="1:8" ht="135" x14ac:dyDescent="0.25">
      <c r="A80" s="35" t="s">
        <v>94</v>
      </c>
      <c r="B80" s="39" t="s">
        <v>22</v>
      </c>
      <c r="C80" s="37"/>
      <c r="D80" s="54"/>
      <c r="E80" s="37"/>
      <c r="F80" s="39"/>
      <c r="G80" s="37" t="str">
        <f>G17</f>
        <v xml:space="preserve">$ 0.00 </v>
      </c>
    </row>
    <row r="81" spans="1:7" x14ac:dyDescent="0.25">
      <c r="A81" s="41" t="s">
        <v>23</v>
      </c>
      <c r="B81" s="42" t="s">
        <v>24</v>
      </c>
      <c r="C81" s="43"/>
      <c r="D81" s="44"/>
      <c r="E81" s="43"/>
      <c r="F81" s="42"/>
      <c r="G81" s="43" t="str">
        <f>G18</f>
        <v xml:space="preserve">$ 0.00 </v>
      </c>
    </row>
    <row r="82" spans="1:7" x14ac:dyDescent="0.25">
      <c r="A82" s="46" t="s">
        <v>25</v>
      </c>
      <c r="B82" s="47" t="s">
        <v>26</v>
      </c>
      <c r="C82" s="48"/>
      <c r="D82" s="49"/>
      <c r="E82" s="48"/>
      <c r="F82" s="47"/>
      <c r="G82" s="48" t="str">
        <f>G19</f>
        <v xml:space="preserve">$ 0.00 </v>
      </c>
    </row>
    <row r="83" spans="1:7" x14ac:dyDescent="0.25">
      <c r="A83" s="41">
        <v>19</v>
      </c>
      <c r="B83" s="42" t="s">
        <v>32</v>
      </c>
      <c r="C83" s="43"/>
      <c r="D83" s="44"/>
      <c r="E83" s="43"/>
      <c r="F83" s="42"/>
      <c r="G83" s="43" t="str">
        <f>G23</f>
        <v xml:space="preserve">$ 0.00 </v>
      </c>
    </row>
    <row r="84" spans="1:7" x14ac:dyDescent="0.25">
      <c r="A84" s="46" t="s">
        <v>33</v>
      </c>
      <c r="B84" s="47" t="s">
        <v>34</v>
      </c>
      <c r="C84" s="48"/>
      <c r="D84" s="49"/>
      <c r="E84" s="48"/>
      <c r="F84" s="47"/>
      <c r="G84" s="48" t="str">
        <f>G24</f>
        <v xml:space="preserve">$ 0.00 </v>
      </c>
    </row>
    <row r="85" spans="1:7" x14ac:dyDescent="0.25">
      <c r="A85" s="46" t="s">
        <v>39</v>
      </c>
      <c r="B85" s="47" t="s">
        <v>40</v>
      </c>
      <c r="C85" s="48"/>
      <c r="D85" s="49"/>
      <c r="E85" s="48"/>
      <c r="F85" s="47"/>
      <c r="G85" s="48" t="str">
        <f>G28</f>
        <v xml:space="preserve">$ 0.00 </v>
      </c>
    </row>
    <row r="86" spans="1:7" x14ac:dyDescent="0.25">
      <c r="D86" s="15"/>
      <c r="E86" s="1"/>
      <c r="G86" s="1"/>
    </row>
    <row r="87" spans="1:7" x14ac:dyDescent="0.25">
      <c r="A87" s="69" t="s">
        <v>95</v>
      </c>
      <c r="B87" s="69"/>
      <c r="C87" s="69"/>
      <c r="D87" s="69"/>
      <c r="E87" s="69"/>
      <c r="F87" s="70" t="s">
        <v>96</v>
      </c>
      <c r="G87" s="71" t="str">
        <f>TEXT(G17,  "$ #,##0.00 ;")</f>
        <v xml:space="preserve">$ 0.00 </v>
      </c>
    </row>
    <row r="88" spans="1:7" x14ac:dyDescent="0.25">
      <c r="A88" s="69" t="str">
        <f>UPPER(CONVERTIRNUM(ROUND( G17 * 1.16, 2)))</f>
        <v>CERO PESOS 00/100 M.N.</v>
      </c>
      <c r="B88" s="69"/>
      <c r="C88" s="69"/>
      <c r="D88" s="69"/>
      <c r="E88" s="69"/>
      <c r="F88" s="70" t="s">
        <v>97</v>
      </c>
      <c r="G88" s="71" t="str">
        <f>TEXT(ROUND( G17 * 0.16, 2),  "$ #,##0.00 ;")</f>
        <v xml:space="preserve">$ 0.00 </v>
      </c>
    </row>
    <row r="89" spans="1:7" x14ac:dyDescent="0.25">
      <c r="A89" s="69"/>
      <c r="B89" s="69"/>
      <c r="C89" s="69"/>
      <c r="D89" s="69"/>
      <c r="E89" s="69"/>
      <c r="F89" s="70" t="s">
        <v>98</v>
      </c>
      <c r="G89" s="71" t="str">
        <f>TEXT(ROUND( G17 * 1.16, 2),  "$ #,##0.00 ;")</f>
        <v xml:space="preserve">$ 0.00 </v>
      </c>
    </row>
    <row r="91" spans="1:7" x14ac:dyDescent="0.25">
      <c r="A91" s="41"/>
      <c r="B91" s="45"/>
      <c r="C91" s="43"/>
      <c r="D91" s="44"/>
      <c r="E91" s="43"/>
      <c r="F91" s="42"/>
      <c r="G91" s="43"/>
    </row>
  </sheetData>
  <sheetProtection password="8448" sheet="1" objects="1" scenarios="1"/>
  <protectedRanges>
    <protectedRange sqref="E17:E91" name="pf232da0dd9e91497914fea8c32c74405"/>
    <protectedRange sqref="B11:B12" name="p6e2a2fdc3235e9c0a22cbc3cf612912f"/>
    <protectedRange sqref="E5:E9" name="pa22fa9ebc2065ae86b73e5b6ac1d964b"/>
    <protectedRange sqref="C11:C12" name="p4b15f530c699e3e27646c53ddf216201"/>
    <protectedRange sqref="G11:G12" name="paaf8b0619aa4deea1d84e54fca7b3997"/>
    <protectedRange sqref="B6" name="p68b1f1cc15d8987eafe633c9488bdc05"/>
  </protectedRanges>
  <mergeCells count="16">
    <mergeCell ref="A87:E87"/>
    <mergeCell ref="A88:E89"/>
    <mergeCell ref="A14:G14"/>
    <mergeCell ref="C1:F1"/>
    <mergeCell ref="C10:F10"/>
    <mergeCell ref="C2:F4"/>
    <mergeCell ref="C5:D5"/>
    <mergeCell ref="C7:D7"/>
    <mergeCell ref="C8:D8"/>
    <mergeCell ref="E5:F5"/>
    <mergeCell ref="E6:F6"/>
    <mergeCell ref="E7:F7"/>
    <mergeCell ref="E8:F8"/>
    <mergeCell ref="C11:F11"/>
    <mergeCell ref="C12:F12"/>
    <mergeCell ref="B6:B9"/>
  </mergeCells>
  <printOptions horizontalCentered="1"/>
  <pageMargins left="0.19685039370078999" right="0.19685039370078999" top="0.19685039370078999" bottom="0.27559055118109999" header="0" footer="7.8740157480315001E-2"/>
  <pageSetup scale="76" fitToHeight="0" orientation="landscape"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conceptos</vt:lpstr>
      <vt:lpstr>conceptos!Títulos_a_imprimir</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R.</dc:creator>
  <cp:lastModifiedBy>Gamaliel Reyes</cp:lastModifiedBy>
  <dcterms:created xsi:type="dcterms:W3CDTF">2019-03-15T07:48:47Z</dcterms:created>
  <dcterms:modified xsi:type="dcterms:W3CDTF">2020-07-02T14:07:32Z</dcterms:modified>
</cp:coreProperties>
</file>