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bookViews>
    <workbookView xWindow="390" yWindow="555" windowWidth="19815" windowHeight="9405"/>
  </bookViews>
  <sheets>
    <sheet name="conceptos" sheetId="1" r:id="rId1"/>
  </sheets>
  <functionGroups builtInGroupCount="17"/>
  <definedNames>
    <definedName name="_xlnm.Print_Titles" localSheetId="0">conceptos!$1:$16</definedName>
  </definedNames>
  <calcPr calcId="145621"/>
</workbook>
</file>

<file path=xl/calcChain.xml><?xml version="1.0" encoding="utf-8"?>
<calcChain xmlns="http://schemas.openxmlformats.org/spreadsheetml/2006/main">
  <c r="G112" i="1" l="1"/>
  <c r="G140" i="1" s="1"/>
  <c r="G106" i="1"/>
  <c r="G105" i="1" s="1"/>
  <c r="G137" i="1" s="1"/>
  <c r="G103" i="1"/>
  <c r="G136" i="1" s="1"/>
  <c r="G99" i="1"/>
  <c r="G135" i="1" s="1"/>
  <c r="G97" i="1"/>
  <c r="G134" i="1" s="1"/>
  <c r="G95" i="1"/>
  <c r="G133" i="1" s="1"/>
  <c r="G90" i="1"/>
  <c r="G132" i="1" s="1"/>
  <c r="G80" i="1"/>
  <c r="G131" i="1" s="1"/>
  <c r="G76" i="1"/>
  <c r="G130" i="1" s="1"/>
  <c r="G74" i="1"/>
  <c r="G69" i="1"/>
  <c r="G127" i="1" s="1"/>
  <c r="G60" i="1"/>
  <c r="G126" i="1" s="1"/>
  <c r="G58" i="1"/>
  <c r="G125" i="1" s="1"/>
  <c r="G55" i="1"/>
  <c r="G124" i="1" s="1"/>
  <c r="G53" i="1"/>
  <c r="G123" i="1" s="1"/>
  <c r="G49" i="1"/>
  <c r="G122" i="1" s="1"/>
  <c r="G45" i="1"/>
  <c r="G121" i="1" s="1"/>
  <c r="G41" i="1"/>
  <c r="G120" i="1" s="1"/>
  <c r="G37" i="1"/>
  <c r="G119" i="1" s="1"/>
  <c r="G34" i="1"/>
  <c r="G118" i="1" s="1"/>
  <c r="G19" i="1"/>
  <c r="G73" i="1" l="1"/>
  <c r="G128" i="1" s="1"/>
  <c r="G18" i="1"/>
  <c r="G116" i="1" s="1"/>
  <c r="G111" i="1"/>
  <c r="G139" i="1" s="1"/>
  <c r="G117" i="1"/>
  <c r="G129" i="1"/>
  <c r="G138" i="1"/>
  <c r="G17" i="1" l="1"/>
  <c r="G144" i="1" l="1"/>
  <c r="G143" i="1"/>
  <c r="G115" i="1"/>
  <c r="G142" i="1"/>
  <c r="A143" i="1"/>
</calcChain>
</file>

<file path=xl/sharedStrings.xml><?xml version="1.0" encoding="utf-8"?>
<sst xmlns="http://schemas.openxmlformats.org/spreadsheetml/2006/main" count="412" uniqueCount="204">
  <si>
    <t>GOBIERNO DEL ESTADO DE JALISCO</t>
  </si>
  <si>
    <t>LICITACIÓN PÚBLICA ESTATAL</t>
  </si>
  <si>
    <t>INSTITUTO DE LA INFRAESTRUCTURA FÍSICA EDUCATIVA DEL</t>
  </si>
  <si>
    <t>E-PART-B-CON-04891-LP-0091-2020</t>
  </si>
  <si>
    <t>ESTADO DE JALISCO</t>
  </si>
  <si>
    <t>DESCRIPCIÓN GENERAL DE LOS TRABAJOS:</t>
  </si>
  <si>
    <t>FECHA DE INICIO:</t>
  </si>
  <si>
    <t>FECHA DE TERMINACIÓN:</t>
  </si>
  <si>
    <t>PLAZO DE EJECUCIÓN:</t>
  </si>
  <si>
    <t>FECHA:</t>
  </si>
  <si>
    <t>RAZÓN SOCIAL DEL LICITANTE:</t>
  </si>
  <si>
    <t>NOMBRE, CARGO Y FIRMA DEL LICITANTE:</t>
  </si>
  <si>
    <t>DOCUMENTO</t>
  </si>
  <si>
    <t>PRESUPUESTO DE OBRA</t>
  </si>
  <si>
    <t>CLAVE</t>
  </si>
  <si>
    <t>DESCRIPCIÓN</t>
  </si>
  <si>
    <t>UNIDAD</t>
  </si>
  <si>
    <t>CANTIDAD</t>
  </si>
  <si>
    <t>PRECIO UNITARIO ($)</t>
  </si>
  <si>
    <t>PRECIO UNITARIO ($) CON LETRA</t>
  </si>
  <si>
    <t>IMPORTE ($) M.N.</t>
  </si>
  <si>
    <t>TRABAJO : BAS-CON-04891</t>
  </si>
  <si>
    <t>CONSTRUCCIÓN DE ESTRUCTURA CON LONARIA PARA LA PROTECCIÓN DE RAYOS UV Y REHABILITACIÓN GENERAL EN EL JARDÍN DE NIÑOS FRANCISCO MEDINA ASCENCIO CCT 14EJN0088C, UBICADO EN LA LOCALIDAD TLAQUEPAQUE, EN EL MUNICIPIO DE SAN PEDRO TLAQUEPAQUE, JALISCO.</t>
  </si>
  <si>
    <t>CNJ</t>
  </si>
  <si>
    <t>CONJUNTO</t>
  </si>
  <si>
    <t>CNJ.01(140)</t>
  </si>
  <si>
    <t xml:space="preserve">DEMOLICIONES, DESMONTAJES Y MECANICA DE SUELOS    </t>
  </si>
  <si>
    <t>RETIRO DE TEJA IMPERLAM SIN RECUPERACION, INCLUYE: DESMONTAJE DE CABALLETE DE CONCRETO,  ACARREO DENTRO Y FUERA DE LA OBRA DEL MATERIAL EN MAL ESTADO, MANO DE OBRA Y HERRAMIENTA.</t>
  </si>
  <si>
    <t xml:space="preserve">M2 </t>
  </si>
  <si>
    <t xml:space="preserve">DEMOLICION DE ELEMENTOS DE CONCRETO SIMPLE A CUALQUIER NIVEL,  INCLUYE; HERRAMIENTA, EQUIPO NECESARIO, LIMPIEZA, MANO DE OBRA Y ACARREO DENTRO Y FUERA DE MATERIAL PRODUCTO DE DEMOLICION.
</t>
  </si>
  <si>
    <t xml:space="preserve">M3 </t>
  </si>
  <si>
    <t>DEMOLICION DE MURO DE LADRILLO DE LAMA Y/O BLOCK DE JALCRETO DE 14 CMS. DE ESPESOR A CUALQUIER NIVEL, INCLUYE:  DEMOLICION DE DALAS, CADENAS Y CASTILLOS,  DEMOLICION DE RECUBRMIENTOS, APLANADOS, AZULEJO,(PROTECCIONES DE PISOS, VIDRIOS, PUERTAS, VENTANAS, LAMPARAS Y DEMAS INSTALACIONES QUE PUDIERAN RESULTAR DAÑADAS EN EL PROCESO DE LA DEMOLICION.) HERRAMIENTAS, EQUIPO DE SEGURIDAD,  ANDAMIOS, MANO DE OBRA, RETIRO Y ACARREO DE MATERIALES DE DESHECHO DENTRO Y FUERA DE LA OBRA ATIRADERO AUTORIZADO Y LIMPIEZA DEL AREA DE LOS TRABAJOS.</t>
  </si>
  <si>
    <t>DEMOLICION DE AZULEJO A CUALQUIER NIVEL, INCLUYE:,(PROTECCIONES DE PISOS, VIDRIOS, PUERTAS, VENTANAS, LAMPARAS Y DEMAS INSTALACIONES QUE PUDIERAN RESULTAR DAÑADAS EN EL PROCESO DE LA DEMOLICION.) HERRAMIENTAS, EQUIPO DE SEGURIDAD,  ANDAMIOS, MANO DE OBRA, ACARREO DEL PRODUCTO DE LA DEMOLICION  DENTRO Y FUERA DE LA OBRA Y LIMPIEZA DEL AREA DE TRABAJO.</t>
  </si>
  <si>
    <t xml:space="preserve">DESCONEXION Y DESMONTAJE DE TINACO  EXISTENTE DE 1,100 LTS. DE CAPACIDAD. INCLUYE: ACARREO DENTRO Y FUERA DE LA OBRA, HERRAMIENTAS, EQUIPO DE SEGURIDAD Y MANO DE OBRA, A CUALQUIER ALTURA.
</t>
  </si>
  <si>
    <t>PZA</t>
  </si>
  <si>
    <t>DESINSTALACION DE MUEBLE DE BAÑO YA SEA INODORO, LAVABO, MINGITORIO,  ETC. SIN RECUPERACION  INCLUYE:  DESCONEXION, HERRAMIENTAS, MANO DE OBRA, LIMPIEZA Y ACARREO DEL MUEBLE FUERA DE LA OBRA.</t>
  </si>
  <si>
    <t>DESMONTAJE DE CANCELERIA  DE PERFIL TUBULAR  CON RECUPERACION DE LAS MISMAS. PARA SU POSTERIOR COLOCACION, INCLUYE: DEMOLICION DE ANCLAJES ACARREO Y RETIRO FUERA DE OBRA DE MATERIAL PRODUCTO DE LA DEMOLICION, HERRAMIENTAS, MANO DE OBRA CALIFICADA Y ACOMODO DE LOS ELEMENTOS DE HERRERIA AL LUGAR QUE SE INDIQUE EN OBRA.</t>
  </si>
  <si>
    <t xml:space="preserve">DEMOLICION DE HORMIGON, IMPERMEABILIZANTE Y  ENLADRILLADO DE AZOTEA EN CUBIERTAS CON UN ESPESOR TOTAL DE 13 CM PROMEDIO, INCLUYE: HERRAMIENTA, EQUIPO NECESARIO, MANO DE OBRA, LIMPIEZA, ACARREO  Y RETIRO DE MATERIAL PRODUCTO DE LA DEMOLICION FUERA DE LA OBRA.
</t>
  </si>
  <si>
    <t>DESMONTAJE DE PUERTAS Y MAMPARAS CON MARCO Y CONTRA MARCOS DE HERRERIA TUBULAR Y/O DE ALUMINIO EXISTENTES EN OBRA, SIN RECUPERACION, TRASLADO Y GUARDADO EN BODEGA O LUGAR INDICADO POR SUPERVISION. INCLUYE; ANTEPECHO, DEMOLICION DE ANCLAJES, ACARREO Y RETIRO FUERA DE OBRA DE MATERIAL PRODUCTO DE LA DEMOLICION, MANO DE OBRA CALIFICADA Y LIMPIEZA DEL AREA DE TRABAJO.</t>
  </si>
  <si>
    <t>RANURA EN MUROS Y APLANADOS EN FORMA MANUAL PARA COLOCACION DE TUBERIA DE INSTALACIONES, DE DIFERENTES DIAMETROS,  INCLUYE: TRAZO DE RANURAS, HERRAMIENTAS, MANO DE OBRA, LIMPIEZA, RETIRO DE ESCOMBROS Y RESANES CON MORTERO DE CEMENTO-ARENA DE RIO EN PROPORCION 1:3.</t>
  </si>
  <si>
    <t xml:space="preserve">ML </t>
  </si>
  <si>
    <t>DEMOLICION DE PISO DE LOSETA DE CERAMICA Y FIRME DE CONCRETO SIMPLE EXISTENTE. INC. CORTE CON DISCO PARA DELIMITAR AREA DE DEMOLICION; MANO DE OBRA, HERRAMIENTA, EQUIPO,  CARGA Y ACARREO INTERIOR Y FUERA DE LA OBRA DEL MATERIAL PRODUCTO DE LA DEMOLICION.</t>
  </si>
  <si>
    <t>DESMANTELAMIENTO Y RETIRO DE LINEAS HIDRAULICAS DE COBRE Y/O GALVANIZADO, EN DIFERENTES DIAMETROS,  INCLUYE: DESMONTAJE DE VALVULAS Y CONEXIONES, CORTES, DEMOLICIONES DE APLANADOS Y RECUBRIMIENTOS, EXCAVACIONES,  HERRAMIENTAS, LIMPIEZA, MANO DE OBRA, ACARREO DEL MATERIAL PRODUCTO DEL DESMANTELAMIENTO DENTRO Y FUERA DE LA OBRA.</t>
  </si>
  <si>
    <t>DESINSTALACION DE SALIDA HIDRAULICA EXISTENTE INCLUYE. ACARREO DEL MATERIAL PROD. DEL DESMANTELAMIENTO DENTRO Y FUERA DE LA OBRA.</t>
  </si>
  <si>
    <t>SAL</t>
  </si>
  <si>
    <t>DEMOLICION DE PISO DE CONCRETO DE 0.08 A 0.10 CM DE ESPESOR, Y  5 A 15 CMS. DE ANCHO, INCLUYE: CORTE CON DISCO PARA DELIMITAR AREA DE DEMOLICION, EXCAVACION, RELLENO, COMPACTACION, REPOSICION DEL PISO DE CONCRETO, MANO DE OBRA, HERRAMIENTA, EQUIPO,  CARGA Y ACARREO INTERIOR Y FUERA DE LA OBRA DEL MATERIAL PRODUCTO DE LA DEMOLICION.</t>
  </si>
  <si>
    <t>CNJ.02(150)</t>
  </si>
  <si>
    <t xml:space="preserve">TRABAJOS PRELIMINARES                             </t>
  </si>
  <si>
    <t>EXCAVACION EN CEPAS POR CUALQUIER MEDIO, MATERIAL TIPO "B", DE 0 A 2.00 M. DE PROFUNDIDAD, EN SECO, INCLUYE: AFINE DE TALUDES Y FONDO, TRASPALEOS,  MOVIMIENTOS Y ACARREOS DENTRO DE LA OBRA, HERRAMIENTAS Y MANO DE OBRA, MEDIDO EN BANCO.</t>
  </si>
  <si>
    <t>CARGA POR CUALQUIER MEDIO Y ACARREO EN CAMION DE MATERIAL DE DESPERDICIO PRODUCTO DE LAS EXCAVACIONES FUERA DE LA OBRA, A LUGAR PERMITIDO POR LAS AUTORIDADES CORRESPONDIENTES, MEDIDO EN BANCO. INCLUYE CARGA,  ACARREO Y DESCARGA A TIRO LIBRE, HERRAMIENTA, EQUIPO, MATERIALES DE CONSUMO Y MANO DE OBRA.</t>
  </si>
  <si>
    <t>CNJ.03(310)</t>
  </si>
  <si>
    <t xml:space="preserve">MUROS, CADENAS, CASTILLOS Y REPIZONES.            </t>
  </si>
  <si>
    <t>DALA DE CONCRETO F'C=250 KG/CM2, T.M.A.=3/4", CON SECCION DE 14 X 20 CMS., ARMADA CON 4 VARILLAS DEL # 3 Y ESTRIBOS DEL NO. 2 @ 20 CMS., INCLUYE: ARMADO, COLADO, CURADO, VIBRADO, CIMBRA COMUN, DESCIMBRA, DESPERDICIOS, TRASLAPES, ESCUADRAS, CRUCE DE VARILLAS CON ELEMENTOS TRANSVERSALES, ANDAMIOS, MANO DE OBRA, HERRAMIENTA Y ACARREO DE MATERIALES AL SITIO DE SU UTILIZACION. A CUALQUIER ALTURA.</t>
  </si>
  <si>
    <t>CASTILLO DE CONCRETO F´C= 150 KGS/CM2 CON UNA SECCION DE 15 X 15 CM., ARMADO CON 4 VARILLAS DEL #3, ESTRIBOS DEL #2@20 CM.  INCLUYE: ARMADO, COLADO, CURADO, VIBRADO, CIMBRA APARENTE, DESCIMBRA, TRASLAPES, CRUCES DE VARILLAS CON ELEMENTOS TRANSVERSALES, DESPERDICIOS, MANO DE OBRA, HERRAMIENTA Y ACARREO DE MATERIALES AL SITIO DE SU UTILIZACION, A CUALQUIER ALTURA.</t>
  </si>
  <si>
    <t>MURO DE TABIQUE DE LAMA, DE 14 CMS. DE ESPESOR PROMEDIO, A SOGA, CON TABIQUE DE LAMA 7 X 14 X 28 CMS., ACABADO COMUN, ASENTADO CON MORTERO CEMENTO-ARENA EN PROPORCION 1:3, EN CUALQUIER NIVEL, INCLUYE: TRAZO, NIVELACION, PLOMEO, ANDAMIOS, DESPERDICIOS, MANO DE OBRA, LIMPIEZA Y ACARREO DE MATERIALES AL SITIO DE SU UTILIZACION.</t>
  </si>
  <si>
    <t>CNJ.04(319)</t>
  </si>
  <si>
    <t xml:space="preserve">ENTREPISOS, CUBIERTA Y ACABADOS DE AZOTEA         </t>
  </si>
  <si>
    <t>ENTORTADO DE JALCRETO F´C= 100 KG/CM2, AGREGANDO IMPERMEABILIZANTE INTEGRAL A RAZON DE 1 KG/ 50 KG DE CEMENTODE, DE 10.0 CM DE ESPESOR PROMEDIO, PARA DAR PENDIENTES EN ENTREPISOS Y AZOTEAS, ACABADO  APALILLADO FINO EN FORMA INTEGRAL (SIN PASTA), PARA RECIBIR TEJA, IMPERMEABILIZANTE Y/O ENLADRILLADO,  INCLUYE: MATERIALES, NIVELACION,  ELEVACIONES, DESPERDICIOS, HERRAMIENTAS,  LIMPIEZA, MANO DE OBRA Y ACARREOS AL SITIO DE SU COLOCACION, EN CUALQUIER NIVEL.</t>
  </si>
  <si>
    <t>ENLADRILLADO DE AZOTEA CON LADRILLO DE BARRO ROJO RECOCIDO DE 17.0 X 17.0 CM, ASENTADO CON MORTERO CEMENTO-ARENA 1:3. INC.: LECHADA DE CEMENTO GRIS Y COLOR ROJO TERRACOTA CON IMPERMEABILIZANTE INTEGRAL (1 KG/SACO DE CEMENTO), REMATE ORILLERO (2 HILADAS) Y ACARREO DE MATERIALES AL SITIO DE SU COLOCACION.</t>
  </si>
  <si>
    <t>IMPERMEABILIZACION DE MUROS O LOSAS, A BASE DE MEMBRANA PREFABRICADA, MCA. IMPERQUIMIA, UNIPLAS AERO PLUS SBS, ALTO DESEMPEÑO CON VENTILACION ANTIABOLSAMIENTOS, FABRICADA A BASE DE ASFALTOS MODIFICADOS CON POLIMEROS SINTETICOS SBS (ESTIRENO BUTADIENO ESTIRENO) REFORZADA CON MALLA POLIESTER DE ALTA RESISTENCIA, ACABADO APARENTE A BASE DE GRAVILLA ESMALTADA A FUEGO, 4.5 MM  DE ESPESOR TOTAL, COLOR ROJO TERRACOTA, GARANTIA POR ESCRITO DE 10 AÑOS, POR LA EMPRESA CONTRATISTA., INCLUYE: LIMPIEZA Y PREPARACION DE LA SUPERFICIE, APLICACION DE PRIMER IMPERCOAT PRIMARIO SL, PARA ANCLAJE Y TAPAPORO DE LA SUPERFICIE, SELLADO DE FISURAS Y GRIETAS A BASE DE CEMENTO PLASTICO BITUMINOSO IMPERCOAT CEMENTO SBS, SUMINISTRO Y COLOCACION DE MEMBRANA POR MEDIO DE TERMOFUSION A BASE DE FUEGO DE SOPLETE DE GAS BUTANO, HACIENDO TRASLAPES MINIMOS DE 0.10 MTS. EN AMBOS SENTIDOS, SELLADO DE ORILLAS, REMATES Y TRASLAPES, MATERIALES MENORES Y DE CONSUMO, CORTES, DESPERDICIOS, LIMPIEZA GENERAL, HERRAMIENTAS, MANO DE OBRA ESPECIALIZADA Y ACARREOS AL SITIO DE SU COLOCACION.</t>
  </si>
  <si>
    <t>CNJ.05(355)</t>
  </si>
  <si>
    <t xml:space="preserve">RECUBRIMIENTOS Y ACABADOS                         </t>
  </si>
  <si>
    <t>APLANADO DE MORTERO CEMENTO-ARENA 1:3 DE 3.0 CM DE ESPESOR, A PLOMO Y REGLA, ACABADO TERMINADO PULIDO O APALILLADO, INCLUYE: MATERIALES, ANDAMIOS, REMATES, FILETES, HERRAMIENTAS, LIMPIEZA, MANO DE OBRA Y ACARREO DE MATERIALES AL SITIO DE SU UTILIZACION. A CUALQUIER NIVEL.</t>
  </si>
  <si>
    <t>BOQUILLAS EN PUERTAS Y VENTANAS, CON MORTERO CEMENTO-CAL-ARENA 1:2:6, INCLUYE: ANDAMIOS Y ACARREO DE MATERIALES AL SITIO DE SU UTILIZACION.</t>
  </si>
  <si>
    <t>SUMINISTRO Y COLOCACION DE LOSETA CERAMICA PARA MURO ( AZULEJO ), CON RECUBRIMIENTO ESMALTADO, DE 20 X 30 CM., MCA.  INTERCERAMIC, LINEA BOULDER, CUALQUIER COLOR, DE PRIMERA CALIDAD, ASENTADO CON PEGAZULEJO Y JUNTEDO CON JUNTEADOR DE COLOR,  JUNTAS A HUESO, INCLUYE: TRAZO, CORTE, REMATES, ESCUADRE, DESPERDICIOS, DESPATINADO, EMBOQUILLADOS, CERTIFICADO DE CALIDAD, HERRAMIENTAS, MATERIALES,  MANO DE OBRA, LIMPIEZA Y ACARREO DE MATERIALES AL SITIO DE SU UTILIZACION, A CUALQUIER NIVEL.</t>
  </si>
  <si>
    <t>CNJ.06(372)</t>
  </si>
  <si>
    <t xml:space="preserve">PISOS                                             </t>
  </si>
  <si>
    <t>FIRME DE CONCRETO F´C= 150 KG/CM2 TMA= 3/4",  DE 8 CM DE ESPESOR, ACABADO APALILLADO. INCLUYE: TRAZO, NIVELACION, AFINE Y COMPACTACION DEL TERRENO, AGUA, MATERIALES, EXTENDIDO, REGLEADO, CURADO, DESPERDICIOS, HERRAMIENTAS, LIMPIEZA, MANO DE OBRA Y ACARREO DEL MATERIAL AL SITIO DE SU UTILIZACION</t>
  </si>
  <si>
    <t>PISO DE CONCRETO HECHO EN OBRA F'C=200 KG/CM2, TMA 3/4", DE 10 CMS. DE ESPESOR, ACABADO RAYADO CON BROCHA, EN FORMA INTERGRAL, SIN UTILIZACION DE PASTA, COLADO A CUADROS, CON REFUERZO DE MALLA ELECTROSOLDADA 6-6 / 10-10, INCLUYE: TRAZO, NIVELACION, AFINE Y COMPACTACION DEL TERRENO, MATERIALES, CIMBRA DE FRONTERA, DESCIMBRA, DESPERDICIOS, CURADO, VIBRADO, MUESTREADO, JUNTAS FRIAS, VOLTEADOR,  HERRAMIENTAS, MANO DE OBRA Y ACARREOS DE MATERIALES AL SITIO DE SU UTILIZACION.</t>
  </si>
  <si>
    <t>SUMINISTRO Y COLOCACION DE PISO DE  LOSETA CERAMICA DE 30 X 30 CM., 33 X 33 CM., PRENSADO EN SECO, CON RECUBRIMIENTO ESMALTADO DE COLOR, QUEMADO A MONOCOCCION A TEMPERATURAS DE 1,150 A 1200 °C,  CALIDAD DE PRIMERA, QUE DEBERA CUMPLIR CON LAS SIGUIENTES CARACTERISTICAS TECNICAS: ABSORCION &lt;= 3% , COEFICIENTE DE ESTATICO DE FRICCION &gt;= 0.5, MODULO DE RUPTURA &gt;= 300 KG/CM², PEI, RESISTENCIA A LA ABRASION VISIBLE 1500 CICLOS (PEI IV), RESISTENTE AL MANCHADO, RESISTENCIA AL RAYADO &gt;= 5.0 MOHS, RESISTENTE A LOS QUIMICOS. ASENTADO CON PEGAPISO Y JUNTEDO CON JUNTEADOR DE COLOR,  JUNTAS DE 4 MM. DE ANCHO, MINIMO,  INCLUYE: TRAZO, CORTE, REMATES, ESCUADRE, DESPERDICIOS, DESPATINADO, EMBOQUILLADOS, CERTIFICADO DE CALIDAD, HERRAMIENTAS, MATERIALES,  MANO DE OBRA, LIMPIEZA  Y ACARREO DE MATERIALES AL SITIO DE SU UTILIZACION, A CUALQUIER NIVEL.</t>
  </si>
  <si>
    <t>CNJ.07(382)</t>
  </si>
  <si>
    <t xml:space="preserve">ELEMENTOS COMPLEMENTARIOS DE ALBAÑILERIA          </t>
  </si>
  <si>
    <t>LOSA DE CONCRETO F'C=200 KG/CM2 DE 10 CM DE ESP. Y 60 CM DE ANCHO, PARA RECIBIR LAVABO U OVALIN, ARMADA CON VARILLA #3 (3/8") A CADA 30 CM, EN AMBOS SENTIDOS. INCLUYE: CIMBRA COMUN Y DESCIMBRA, RECUBRIMIENTO DE AZULEJO LISO, DESPERDICIOS, DESPATILLADO, REMATES, EMBOQUILLADO Y ACARREO DE MATERIAL AL SITIO DE SU UTILIZACION, A CUALQUIER NIVEL.</t>
  </si>
  <si>
    <t>CNJ.08(393)</t>
  </si>
  <si>
    <t xml:space="preserve">PINTURA                                           </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</si>
  <si>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MUROS DE LADRILLO ACABADO APARENTE, A DOS MANOS, TRABAJO TERMINADO, INCLUYE: MATERIALES MENORES Y DE CONSUMO, PREPARACION DE LA SUPERFICIE, HERRAMIENTAS, LIMPIEZA,  ANDAMIOS A CUALQUIER NIVEL, MANO DE OBRA,  Y EQUIPO DE SEGURIDAD.</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</si>
  <si>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CERRADA (DUELA DE LAMINA ACANALADA), TRABAJO TERMINADO, A DOS MANOS, INCLUYE: MATERIALES MENORES Y DE CONSUMO, ANDAMIOS, PREPARACION DE LA SUPERFICIE, HERRAMIENTAS, LIMPIEZA, MANO DE OBRA Y  EQUIPO DE SEGURIDAD. A CUALQUIER NIVEL.</t>
  </si>
  <si>
    <t>CNJ.09(410)</t>
  </si>
  <si>
    <t xml:space="preserve">CANCELERIA, HERRERIA, ALUMINIO, VIDRIOS Y CHAPAS  </t>
  </si>
  <si>
    <t>SUMINISTRO Y COLOCACION DE PUERTAS Y/O  MAMPARAS MCA.  MODUMEX O SIMILAR, LINEA LEEDER,  MODELO ESTANDAR, FABRICADAS CON CAPAS DE FIBRA CELULOSA, PAPEL DECORATIVO Y RESINAS,  BAJO UN PROCESO DE LAMINADO PLASTICO DE ALTA PRESION, CON UN ESPESOR TOTAL DE 12.7 MM. , CON ACABADO ANTI GRAFFITI,  EN COLOR INDICADO EN OBRA POR LA SUPERVISION,  INCLUYE: HERRAJES, PASADORES CON AVISO DE VACANTE Y OCUPADO, BISAGRAS, TOPES, JALADERAS, SOPORTES INFERIORES PARA PILASTRA REDONDOS DE ACERO INOXIDABLE CAL. 12 Y CAPUCHON DE NYLON,  DESPERDICIOS, AJUSTES,  MATERIALES DE FIJACION, MANO DE OBRA ESPECIALIZADA, HERRAMIENTAS, MANO DE OBRA, LIMPIEZA Y ACARREO DE MATERIALES AL SITIO DE SU UTILIZACION. (AREA EFECTIVA DE LA MAMPARA)</t>
  </si>
  <si>
    <t>CNJ.10(564)</t>
  </si>
  <si>
    <t xml:space="preserve">INSTALACION HIDRAULICA, SANITARIA Y GAS EN EDIF.  </t>
  </si>
  <si>
    <t>SALIDA HIDRAULICA DE AGUA FRIA Y/O CALIENTE, PARA ALIMENTACION A MUEBLE SANITARIO, CONSISTENTE EN TUBERIA Y CONEXIONES DE CPVC DE 1/2" A 1 1/2" DE DIAMETRO, INCLUYE: TRAZO, RANURAS, CAMARAS CONTRA GOLPE DE ARIETE, CONEXIONES, ( COPLES, CODOS, TAPONES, TEES, YEES, REDUCCIONES, ETC),  VALVULAS, TUERCAS UNION EN CUADROS DE VALVULAS, MATERIALES MENORES Y DE CONSUMO, PEGAMENTOS, ELEMENTOS DE FIJACION, DESPERDICIOS,  HERRAMIENTAS, LIMPIEZA, MANO DE OBRA, PRUEBAS HIDROSTATICAS, FLETES Y ACARREO DE LOS MATERIALES AL SITIO DE SU INSTALACION. (EN CUALQUIER NIVEL)</t>
  </si>
  <si>
    <t xml:space="preserve">SALIDA SANITARIA A MUEBLE, CONSISTENTE EN TUBERIA Y CONEXIONES DE PVC DE 2" Y 4" DE DIAMETRO, INCLUYE: DESPERDICIO DE TUBERIA, LINEA DE VENTILACION (DESFOGUE),  COPLES, CODOS, TEES, YEES, REDUCCIONES, REGISTRO SANITARIO, MATERIALES MENORES, FLETES Y ACARREO DE LOS MATERIALES AL SITIO DE SU INSTALACION Y PRUEBAS.
</t>
  </si>
  <si>
    <t>SUCCION Y DESCARGA DE BOMBA, DESDE EL FONDO DE LA CISTERNA (PICHANCHA) HASTA LA DESCARGA EN EL FLOTADOR DEL TINACO EN EDIFICIO DE TRES NIVELES,  INCLUYE: TUBERIA DE COBRE TIPO "M" DE 25 MM. Y 32 MM. DE DIAMETRO, CONEXIONES, VALVULAS,  BY PASS, PICHANCHA, MATERIALES MENORES Y DE CONSUMO, DESPERDICIOS, PRUEBAS, HERRAMIENTAS, MANO DE OBRA ESPECIALIZADA Y ACARREO DE MATERIALES AL SITIO DE SU COLOCACION.</t>
  </si>
  <si>
    <t>INTERCONEXION Y DESCARGA PARA 3 TINACOS CON TUBERIA Y CONEXIONES DE COBRE TIPO "M". INCLUYE: VALVULAS, DESPERDICIO, MATERIALES MENORES, PRUEBAS Y  ACARREO DE MATERIALES AL SITIO DE SU COLOCACION.</t>
  </si>
  <si>
    <t>PDA</t>
  </si>
  <si>
    <t>SUMINISTRO E INSTALACION DE BAJANTES PLUVIALES  DE PVC DE 3" OCULTO EN MURO DE LADRILLO DE LAMA O BLOCK DE JALCRETO Y RECIBIDO CON CONCRETO F´C= 150 KG/CM2, EN UNA SECCION TOTAL DE 17 CM. X ANCHO DE MURO,  INCLUYE: MANO DE OBRA, MATERIAL MENORES Y DE CONSUMO, HERRAMIENTA, CONEXIONES, PEGAMENTO, FIJACION, RANURACION Y/O PREPARACION EN MUROS, LIMPIEZA DEL AREA DE TRABAJO, MANO DE OBRA Y ACARREOS DE MATERIALES AL SITIO DE SU COLOCACION. A CUALQUIER ALTURA</t>
  </si>
  <si>
    <t>SUMINISTRO, ELEVACION Y COLOCACION DE TINACO PREFABRICADO LIGERO DE 1100 LTS DE CAP., (REDONDO) FABRICADO CON PLASTICO DE ALTA RESISTENCIA A RAYOS SOLARES, CLIMAS EXTREMOS E INTEMPERISMO, MOLDEADO, DE DOS CAPAS, INCLUYE: FLETES, MATERIALES MENORES, CONEXIONES, PRUEBAS, GARANTÍAS, NIVELACION, HERRAMIENTAS, LIMPIEZA, TAPA ROSCADA Y MANO DE OBRA. CUALQUIER ALTURA.</t>
  </si>
  <si>
    <t>PERFORACION Y RESANE DE MUROS Y/O TECHOS PARA PASO DE TUBERIA DE 1/2" A 2 1/2" DE DIAMETRO, CON MORTERO CEMENTO-ARENA DE RIO EN PROP. 1:4,, CON ACABADO IGUAL AL EXISTENTE,  INCLUYE: TRAZO, HERRAMIENTAS, MATERIALES,  MANO DE OBRA, RETIRO Y ACARREO DE MATERIALES DE DESHECHO DENTRO Y FUERA DE LA OBRA ATIRADERO AUTORIZADO Y LIMPIEZA DEL AREA DE LOS TRABAJOS.</t>
  </si>
  <si>
    <t>MOTOBOMBA SUMERGIBLE  0.5 H.P. MCA. EVANS MOD. SD410ME050F3,  INCLUYE: CARGA, FLETE AL LUGAR DE LA OBRA, DESCARGA, MANIOBRAS LOCALES, EL EQUIPO, LA HERRAMIENTA Y LA MANO DE OBRA NECESARIA PARA SU INSTALACION.</t>
  </si>
  <si>
    <t>CNJ.11(590)</t>
  </si>
  <si>
    <t xml:space="preserve">MUEBLES DE BAÑO Y COCINA                          </t>
  </si>
  <si>
    <t>SUMINISTRO E INSTALACION DE INODORO CON TANQUE BAJO, MODELO CADET PRO RH EL, COLOR BLANCO, MARCA AMERICAN STANDARD O SIMILAR, INCLUYE: ASIENTO DE PLASTICO, LLAVE ANGULAR FIG. 401, MANGUERA FLEXIBLE COFLEX, TANQUE, ACCESORIOS DE BRONCE PARA EL TANQUE BAJO, MATERIALES MENORES Y DE CONSUMO, ELEMENTOS DE FIJACION, LIMPIEZA, CUELLO DE CERA CON GUIA, PRUEBAS, HERRAMIENTAS, MANO DE OBRA Y ACARREO DE MATERIALES AL SITIO DE SU COLOCACION.</t>
  </si>
  <si>
    <t>SUMINISTRO Y COLOCACION DE MINGITORIO DE COLOR, MCA. AMERICAN STANDARD MOD. NIAGARA O SIMILAR. INCLUYE LLAVE DE CAMPANA FIG. 17 MG MCA. URREA, MATERIALES MENORES, PRUEBAS Y ACARREO DE MATERIALES AL SITIO DE SU COLOCACION.</t>
  </si>
  <si>
    <t>SUMINISTRO Y COLOCACION DE OVALIN DE SOBREPONER, MCA. AMERICAN STANDAR, MOD. CADET UNIVERSAL MONOMANDO, INCLUYE: LLAVES ANGULARES FIG. 401, CESPOL CROMADO MCA. URREA FIG. 207, LLAVE ECONOMIZADORA DE CIERRE AUTOMATICO MARCA HELVEX FIG. TV-120, MANGUERA COFLEX, DESPERDICIOS, MATERIALES MENORES Y DE CONSUMO, ELEMENTOS DE FIJACION, MANO DE OBRA, HERRAMIENTA, LIMPIEZA, EQUIPO, PRUEBAS Y ACARREO DE MATERIALES AL SITIO DE SU COLOCACION.</t>
  </si>
  <si>
    <t>CUBIERTA PARA PATIO CIVICO</t>
  </si>
  <si>
    <t>82.01(140)</t>
  </si>
  <si>
    <t>DEMOLICION DE FIRME Y/O PISO DE CONCRETO DE 10 CM DE ESPESOR PROMEDIO, EN SECCIONES OBLIGADAS, INC. CORTE CON DISCO PARA DELIMITAR AREA DE DEMOLICION; MANO DE OBRA, HERRAMIENTA, EQUIPO,  CARGA Y ACARREO INTERIOR Y FUERA DE LA OBRA DEL MATERIAL PRODUCTO DE LA DEMOLICION.</t>
  </si>
  <si>
    <t>82.02(150)</t>
  </si>
  <si>
    <t>TRAZO Y NIVELACION DE EXTERIORES ESTABLECIENDO REFERENCIAS DEFINITIVAS, CON TRANSITO Y NIVEL (EQUIPO TOPOGRAFICO), INCLUYE: PERSONAL TECNICO CALIFICADO, ESTACAS, MOJONERAS, LOCALIZACION DE EJES Y/O ENTRE EJES, BANCOS DE NIVEL, MATERIALES PARA SEÑALAMIENTO, EQUIPO, HERRAMIENTA Y MANO DE OBRA.</t>
  </si>
  <si>
    <t>EXCAVACION EN CEPAS POR MEDIOS MANUALES EN MATERIAL TIPO "B", DE 0 A 2.00 M. DE PROFUNDIDAD, EN SECO, INCLUYE: AFINE DE TALUDES Y FONDO, TRASPALEOS,  MOVIMIENTOS Y ACARREOS DENTRO DE LA OBRA, HERRAMIENTAS Y MANO DE OBRA, MEDIDO EN BANCO.</t>
  </si>
  <si>
    <t>82.03(160)</t>
  </si>
  <si>
    <t xml:space="preserve">CIMENTACION                                       </t>
  </si>
  <si>
    <t>PLANTILLA DE RELLENO DE EMBECO NO. 636, DE 5.0 CM DE ESPESOR PROMEDIO, PARA RECIBIR PLACA BASE DE COLUMNAS DE ESTRUCTURA METALICAS, INCLUYE: PREPARACION, CIMBRA, DECIMBRADO, MATERIALES, DESPERDICIOS, HERRAMIENTAS, LIMPIEZAS Y MANO DE OBRA.</t>
  </si>
  <si>
    <t>PLANTILLA DE CONCRETO F'C=100 KG/CM2, TMA=3/4", DE 5.00 CM DE ESPESOR PROMEDIO. INCLUYE: MATERIALES, HERRAMIENTAS, AFINE, NIVELACION, LIMPIEZA, MANO DE OBRA Y ACARREO DE MATERIALES AL SITIO DE SU UTILIZACION.</t>
  </si>
  <si>
    <t>CIMBRA  ACABADO COMUN, EN CIMENTACION, INCLUYE: DESPERDICIO, HABILITADO, CIMBRADO Y DESCIMBRA, NIVELACION, PLOMEO MATERIAL, MANO DE OBRA , LIMPIEZA, HERRAMIENTA, ACARREO DEL MATRIAL DENTRO Y FUERA DE LA OBRA.</t>
  </si>
  <si>
    <t>SUMINISTRO, HABILITADO, ARMADO Y COLOCACION DE ACERO DE REFUERZO FY=4,200 KG/CM2 (G.E.), DE 3/8" ( #3 ), EN CIMENTACION, INCLUYE: MATERIALES, HABILITADO,  DOBLECES,  SILLETAS, ALAMBRE, GANCHOS, ESCUADRAS, TRASLAPES, DESPERDICIOS HERRAMIENTAS, MANO DE OBRA Y ACARREO DE MATERIALES AL SITIO DE SU COLOCACION.</t>
  </si>
  <si>
    <t xml:space="preserve">KG </t>
  </si>
  <si>
    <t>SUMINISTRO, HABILITADO, ARMADO Y COLOCACION DE ACERO DE REFUERZO FY=4,200 KG/CM2 (G.E.), DE 1/2" ( #4 ), EN CIMENTACION, INCLUYE: MATERIALES, HABILITADO,  DOBLECES,  SILLETAS, ALAMBRE, GANCHOS, ESCUADRAS, TRASLAPES, DESPERDICIOS HERRAMIENTAS, MANO DE OBRA Y ACARREO DE MATERIALES AL SITIO DE SU COLOCACION.</t>
  </si>
  <si>
    <t>SUMINISTRO, HABILITADO, ARMADO Y COLOCACION DE ACERO DE REFUERZO FY=4,200 KG/CM2 (G.E.), DE 1" (#8 ), EN CIMENTACION, INCLUYE: MATERIALES, HABILITADO,  DOBLECES,  SILLETAS, ALAMBRE, GANCHOS, ESCUADERAS, TRASLAPES, DESPERDICIOS HERRAMIENTAS, MANO DE OBRA Y ACARREO DE MATERIALES AL SITIO DE SU COLOCACION.</t>
  </si>
  <si>
    <t>SUMINISTRO Y COLOCACION DE CONCRETO HECHO EN OBRA F'C=250 KG/CM2, TMA= 3/4", R.N. EN CIMENTACION. INCLUYE: TENDIDO, RASTREADO, VIBRADO, NIVELACION, HERRAMIENTAS, LIMPIEZA, PRUEBAS,  CURADO CON CURACRETO ROJO,  DESPERDICIO Y MANO DE OBRA.</t>
  </si>
  <si>
    <t>RELLENO COMPACTADO AL 95% PROCTOR, CON MATERIAL PRODUCTO DE EXCAVACION, EN CAPAS DE 15 CM DE ESPESOR, AGREGANDO AGUA PARA LOGRAR SU HUMEDAD OPTIMA, POR CUALQUIER MEDIO, MEDIDO COMPACTO. INCLUYE: SUMINISTRO DE AGUA PARA LOGRAR HUMEDAD OPTIMA,  TENDIDO, TRASPALEOS, EQUIPO, PRUEBAS DE COMPACTACION, AFINE, NIVELACION, HERRAMIENTAS, MANO DE OBRA Y  ACARREO HASTA EL SITIO DE SU COLOCACION. (MEDIDO EN BANCO).</t>
  </si>
  <si>
    <t>FABRICACION, SUMINISTRO Y COLOCACION DE JUEGO DE ANCLAS EN "L" DE REDONDO LISO (COLD ROLLED) CON 4 VARILLAS DE 1" (#8), DE 70 CM DE DESARROLLO TOTAL (CADA ANCLA), CON 10 CM. DE ROSCA EN EXTREMO SUPERIOR, UNIDAS CON 2 ANILLETAS DE DE VARILLA CORRUGADA DE 3/8" Y ALINEADAS A LA PLACA EN LA BASE DE COLUMNA. INCLUYE: CORTES, ROSCADO, DESPERDICIOS, ALINEACION, NIVELACION, PLOMEO, SOLDADURA, DOBLECES, TUERCAS, RONDANAS,  MANO DE OBRA, EQUIPO, HERRAMIENTA Y ACARREOS.</t>
  </si>
  <si>
    <t>JGO</t>
  </si>
  <si>
    <t>82.04(200)</t>
  </si>
  <si>
    <t xml:space="preserve">ESTRUCTURA                                        </t>
  </si>
  <si>
    <t>SUMINISTRO, HABILITADO Y MONTAJE DE ESTRUCTURA METALICA DE ACERO ASTMA-36 F'Y=2530 KG/CM2, SOLDADOS Y/O ATORNILLADOS, (PERFILES IPR. IPS, CPS, REDONDOS SOLIDO, SOLERAS Y PLACAS, ETC, DIFERENTES DIMENSIONES Y CALIBRES,) PARA COLUMNAS, ARMADURAS, TRABES Y VIGAS, INCLUYE: MATERIALES MENORES Y DE CONSUMO, TRAZO, CORTES, AJUSTES, DESPERDICIOS, ENDEREZADO, BISELADO, DESCALIBRES, BARRENOS, TORQUES, SOLDADURA, UNA PRUEBA RADIOGRAFICA Y/O LIQUIDOS PENETRANTES POR CADA 500 KG. DE ACERO, FLETES, PINTURA ANTICORROSIVA, MANO DE OBRA CALIFICADA, HERRAMIENTA, EQUIPO, FLETES, ELEVACIONES, ACARREOS DE MATERIALES AL SITIO DE SU COLOCACION, ACUALQUIER ALTURA.</t>
  </si>
  <si>
    <t>SUMINISTRO, HABILITADO Y MONTAJE DE ESTRUCTURA METALICA DE ACERO, ASTM A-500 GR-B, F'Y=3200 KG/CM2, SOLDADOS Y/O ATORNILLADOS, (OR, OC, TUBOS REDONDOS, PTR, ETC, DIFERENTES DIMENSIONES Y CALIBRES,) PARA COLUMNAS, ARMADURAS, TRABES Y VIGAS, INCLUYE: MATERIALES MENORES Y DE CONSUMO, TRAZO, CORTES, AJUSTES, DESPERDICIOS, ENDEREZADO, BISELADO, DESCALIBRES, BARRENOS, TORQUES, SOLDADURA, UNA PRUEBA RADIOGRAFICA Y/O LIQUIDOS PENETRANTES POR CADA 500 KG. DE ACERO, FLETES, PINTURA ANTICORROSIVA, MANO DE OBRA CALIFICADA, HERRAMIENTA, ANDAMIOS, EQUIPO, FLETES, ELEVACIONES, ACARREOS DE MATERIALES AL SITIO DE SU COLOCACION, A CUALQUIER ALTURA.</t>
  </si>
  <si>
    <t>1,890.0000</t>
  </si>
  <si>
    <t>SUMINISTRO, HABILITADO, ROLADO Y MONTAJE DE ESTRUCTURA METALICA DE ACERO, ASTM A-500 GR-B, F'Y=3200 KG/CM2, SOLDADOS Y/O ATORNILLADOS, (OR, OC, TUBOS REDONDOS, PTR, ETC, DIFERENTES DIMENSIONES Y CALIBRES,) PARA COLUMNAS, ARMADURAS, TRABES Y VIGAS, INCLUYE: MATERIALES MENORES Y DE CONSUMO, TRAZO, CORTES, AJUSTES, DESPERDICIOS, ENDEREZADO, ROLADO, BISELADO, DESCALIBRES, BARRENOS, TORQUES, SOLDADURA, UNA PRUEBA RADIOGRAFICA Y/O LIQUIDOS PENETRANTES POR CADA 500 KG. DE ACERO, FLETES, PINTURA ANTICORROSIVA, MANO DE OBRA CALIFICADA, HERRAMIENTA, ANDAMIOS, EQUIPO, FLETES, ELEVACIONES, ACARREOS DE MATERIALES AL SITIO DE SU COLOCACION, A CUALQUIER ALTURA.</t>
  </si>
  <si>
    <t>1,800.0000</t>
  </si>
  <si>
    <t>SUMINISTRO, HABILITADO  Y COLOCACION TENSORES, CRUCETAS Y/O TIRANTES DE REDONDO LISO (COLD ROLLED) DE ACERO DE BAJO CARBÓN ASTM A-108 DE ½" A 1" DE DIAMETRO, INCLUYE: TRAZO, CORTES, AJUSTES, BARRENOS, DESPERDICOS, DESCALIBRES, SOLDADURA DE PENETRACION, PRUEBAS RADIOGRAFICAS Y/O LIQUIDOS PENETRANTES, ROSCADO, TUERCAS, RONDANAS, TENSADO, TORQUES, FLETES, HERRAMIENTAS, ANDAMIOS, EQUIPO, PINTURA ANTICORROSIVA, MANO DE OBRA Y ACARREOS AL SITIO DE SU COLOCACION. A CUALQUIER ALTURA.</t>
  </si>
  <si>
    <t>82.05(319)</t>
  </si>
  <si>
    <t>SUMINISTRO E INSTALACION DE MEMBRANA ARQUITECTONICA BLACK OUT PVC/PVDF, PESO 850 G/M2, TIPO I RESISTENCIA A LA RUPTURA: 3000 N/5CM, RESISTENCIA AL RASGADO 300 N, ADHESIÓN DE 100 A 120 N/5CM, AUTO-EXTINGUIBLE O TRATAMIENTO AL FUEGO, TRANSMITANCIA UV&lt;0.1%, TRATAMIENTO ANTI-HONGOS Y DURABILIDAD DE 15 AÑOS COMO MÍNIMO, UNIDAD CON TERMO SELLADO, INCLUYE: TRAZO, CORTES, CONFECCIÓN, HERRAJES, TENSORES, MATERIALES MENORES Y DE CONSUMO, DESPERDICIOS, ELEVACIÓN, HERRAMIENTAS, EQUIPO,  ELEMENTOS DE FIJACION, SELLADO, LIMPIEZA, MANO DE OBRA ESPECIALIZADA, FLETES Y ACARREOS.</t>
  </si>
  <si>
    <t>82.06(372)</t>
  </si>
  <si>
    <t>PISO DE CONCRETO F'C=150 KG/CM², T.M.A. 3/4", DE 0.10 M. DE ESPESOR, COLADO EN CUADROS NO MAYORES DE 3.00 ML POR LADO, INCLUYE: TRAZO, NIVELACION, AFINE Y COMPACTACION DEL TERRENO, AGUA, DESPERDICIOS, ACARREOS, REGLEADO, ACABADO INTEGRAL RAYADO CON BROCHA DE PELO (SIN UTILIZACION DE PASTA), CIMBRA EN FRONTERAS, DESCIMBRA, COLADO, CURADO, REMATES, ESCALONADO, MUESTREADO, JUNTAS FRIAS CON VOLTEADOR, HERRAMIENTAS Y MANO DE OBRA.</t>
  </si>
  <si>
    <t>82.07(393)</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</si>
  <si>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DE TUBO DE FIERRO NEGRO DE 4" A 6" DE DIÁMETRO, (POSTES, PASAMANOS, BARANDALES, ESTRUCTURAS, REDES, ETC.), TRABAJO TERMINADO, A DOS MANOS, INCLUYE: MATERIALES MENORES Y DE CONSUMO, PREPARACION DE LA SUPERFICIE, ANDAMIOS, HERRAMIENTAS, LIMPIEZA, MANO DE OBRA Y  EQUIPO DE SEGURIDAD. CUALQUIER ALTURA.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</si>
  <si>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TUBO DE FIERRO NEGRO DE 3/4" A 1 1/2" DE DIÁMETRO, (POSTES, PASAMANOS, BARANDALES, REDES, ETC.),  TRABAJO TERMINADO, A DOS MANOS, INCLUYE: MATERIALES MENORES Y DE CONSUMO, PREPARACION DE LA SUPERFICIE, ANDAMIOS, HERRAMIENTAS, LIMPIEZA, MANO DE OBRA Y  EQUIPO DE SEGURIDAD. CUALQUIER ALTURA.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</si>
  <si>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DE TUBO DE FIERRO NEGRO DE 8" A 10" DE DIÁMETRO, (POSTES, PASAMANOS, BARANDALES, ESTRUCTURAS, REDES, ETC.), TRABAJO TERMINADO, A DOS MANOS, INCLUYE: MATERIALES MENORES Y DE CONSUMO, PREPARACION DE LA SUPERFICIE, ANDAMIOS, HERRAMIENTAS, LIMPIEZA, MANO DE OBRA Y  EQUIPO DE SEGURIDAD. CUALQUIER ALTURA.</t>
  </si>
  <si>
    <t>82.08(396)</t>
  </si>
  <si>
    <t xml:space="preserve">LIMPIEZA                                          </t>
  </si>
  <si>
    <t>LIMPIEZA GENERAL DE LA OBRA, INCLUYE: ACARREO DEL MATERIAL PRODUCTO DE LA LIMPIEZA , FUERA DE LA OBRA.</t>
  </si>
  <si>
    <t>03</t>
  </si>
  <si>
    <t>RED SANITARIA</t>
  </si>
  <si>
    <t>03.01(565)</t>
  </si>
  <si>
    <t>INSTALACION HIDRAULICA, SANITARIA Y GAS EN O. EXT.</t>
  </si>
  <si>
    <t>SUMINISTRO Y COLOCACION DE TUBO DE P.V.C. SANITARIO (ANGER)  SERIE 25, CAMPANA, DE 6" (150 MM) DIAM., INCLUYE: CONEXIONES, TRAZO, EXCAVACION,  PASOS POR CIMENTACION, CAMA DE ARENA, RELLENO COMPACTADO, DESPERDICIOS, PRUEBAS Y ACARREO DE MATERIALES AL SITIO DE SU COLOCACION.</t>
  </si>
  <si>
    <t>REVISION, REPARACION Y DESAZOLVE DE BAJANTES DE AGUAS PLUVIALES DE PVC DE DIFERENTES DIAMETROS, INCLUYE: PRUEBAS, HERRAMIENTAS, MATERIALES FALTANTES, SELLADO, ANDAMIOS, MANO DE OBRA, DESPERDICIOS Y TODO LO NESESARIO PARA SU PERFECTO FUNCIONAMIENTO.</t>
  </si>
  <si>
    <t>FORJADO DE REGISTROS CIRCULARES DE 60 CM. DE DIAMETRO Y 80 CM. DE PROFUNDIDAD CON TABIQUE DE JALCRETO 11-14-28 CM, ASENTADO CON MORTERO, CEMENTO, ARENA DE RIO EN PRO. 1:3, PLANTILLA DE CONCRETO, DE F´C=150KG/CM2, APLANADO INTERIOR CON EL MISMO MORTERO, TERMINADO, PULIDO, VARIABLE HASTA 1 M DE PROFUNDIDAD. INCLUYE: MEDIAS CAÑAS, BROCAL, Y TAPA DE CONCRETO, CONCRETO, TRAZO, CONEXIONES, ALBAÑILERIA, EXCAVACION, RELLENO, HERRAMIENTAS, MANO DE OBRA, Y ACARREOAS DE MATERIALES AL SITIO DE SU COLOCACION.</t>
  </si>
  <si>
    <t>REGISTRO SANITARIO O PLUVIAL DE 60 CMS. DE PROFUNDIDAD, 60 X 60 CMS. FORJADO CON TABIQUE DE CEMENTO ASENTADO CON MORTERO CEMENTO-ARENA DE RIO  1;5 PULIDO EN SU INTERIOR CON EL MISMO MORTERO. INCLUYE; EXCAVACION, RELLENO PERIMETRAL, UNA VEZ TERMINADO, MEDIA CAÑA DE FONDO, TAPA DE CONCRETO HECHO EN OBRA, REFORZADA CON VARILLA DEL # 3 MATERIALES MENORES, MANO DE OBRA Y TODO LO NECESARIO PARA SU CORRECTO FUNCIONAMIENTO.</t>
  </si>
  <si>
    <t>04</t>
  </si>
  <si>
    <t>RED HIDRAULICA</t>
  </si>
  <si>
    <t>04.01(568)</t>
  </si>
  <si>
    <t xml:space="preserve">INSTALACION RED PLUVIAL                           </t>
  </si>
  <si>
    <t>SUMINISTRO, FABRICACION Y COLOCACION DE REJILLA PLUVIAL  A BASE DE PTR 2" X 2"  VERDE Y SOLERA DE 3/16" X  1 1/4", ANCLADA CON MORTERO CEM-ARE 1:3, INCLUYE CORTES, SOLDADURA Y  ANTICORROSIVO.</t>
  </si>
  <si>
    <t>RESUMEN DE PARTIDAS</t>
  </si>
  <si>
    <t>BAS-CON-04891</t>
  </si>
  <si>
    <t>IMPORTE CON LETRA (IVA INCLUIDO)</t>
  </si>
  <si>
    <t>SUBTOTAL M.N.</t>
  </si>
  <si>
    <t>IVA M.N.</t>
  </si>
  <si>
    <t>TOTAL M.N.</t>
  </si>
  <si>
    <t>84.0000</t>
  </si>
  <si>
    <t>CERO PESOS 00/100 M.N.</t>
  </si>
  <si>
    <t>6.5000</t>
  </si>
  <si>
    <t>21.0000</t>
  </si>
  <si>
    <t>165.0000</t>
  </si>
  <si>
    <t>3.0000</t>
  </si>
  <si>
    <t>13.0000</t>
  </si>
  <si>
    <t>16.5000</t>
  </si>
  <si>
    <t>645.0000</t>
  </si>
  <si>
    <t>58.0000</t>
  </si>
  <si>
    <t>30.0000</t>
  </si>
  <si>
    <t>325.0000</t>
  </si>
  <si>
    <t>125.0000</t>
  </si>
  <si>
    <t>42.0000</t>
  </si>
  <si>
    <t>155.0000</t>
  </si>
  <si>
    <t>16.0000</t>
  </si>
  <si>
    <t>8.0000</t>
  </si>
  <si>
    <t>6.0000</t>
  </si>
  <si>
    <t>10.0000</t>
  </si>
  <si>
    <t>126.0000</t>
  </si>
  <si>
    <t>25.0000</t>
  </si>
  <si>
    <t>105.0000</t>
  </si>
  <si>
    <t>45.0000</t>
  </si>
  <si>
    <t>5.0000</t>
  </si>
  <si>
    <t>205.0000</t>
  </si>
  <si>
    <t>15.0000</t>
  </si>
  <si>
    <t>55.0000</t>
  </si>
  <si>
    <t>18.0000</t>
  </si>
  <si>
    <t>20.0000</t>
  </si>
  <si>
    <t>1.0000</t>
  </si>
  <si>
    <t>35.0000</t>
  </si>
  <si>
    <t>2.0000</t>
  </si>
  <si>
    <t>4.0000</t>
  </si>
  <si>
    <t>13.5000</t>
  </si>
  <si>
    <t>246.6000</t>
  </si>
  <si>
    <t>22.9500</t>
  </si>
  <si>
    <t>3.6000</t>
  </si>
  <si>
    <t>1.2000</t>
  </si>
  <si>
    <t>17.4000</t>
  </si>
  <si>
    <t>147.0000</t>
  </si>
  <si>
    <t>69.0000</t>
  </si>
  <si>
    <t>309.0000</t>
  </si>
  <si>
    <t>19.3500</t>
  </si>
  <si>
    <t>298.0000</t>
  </si>
  <si>
    <t>198.0000</t>
  </si>
  <si>
    <t>231.9000</t>
  </si>
  <si>
    <t>168.0000</t>
  </si>
  <si>
    <t>49.2000</t>
  </si>
  <si>
    <t>30.6000</t>
  </si>
  <si>
    <t>287.0000</t>
  </si>
  <si>
    <t>135.0000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</si>
</sst>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0.0000"/>
    <numFmt numFmtId="165" formatCode="\$#,##0.00"/>
  </numFmts>
  <fonts count="10" x14ac:knownFonts="1">
    <font>
      <sz val="11"/>
      <color rgb="FF000000"/>
      <name val="Calibri"/>
    </font>
    <font>
      <b/>
      <sz val="11"/>
      <color rgb="FF000000"/>
      <name val="Calibri"/>
    </font>
    <font>
      <b/>
      <sz val="8"/>
      <color rgb="FF000000"/>
      <name val="Calibri"/>
    </font>
    <font>
      <b/>
      <sz val="11"/>
      <color rgb="FFFFFFFF"/>
      <name val="Calibri"/>
    </font>
    <font>
      <sz val="8"/>
      <color rgb="FF000000"/>
      <name val="Calibri"/>
    </font>
    <font>
      <b/>
      <sz val="9"/>
      <color rgb="FF000000"/>
      <name val="Calibri"/>
    </font>
    <font>
      <b/>
      <sz val="14"/>
      <color rgb="FF000000"/>
      <name val="Calibri"/>
    </font>
    <font>
      <b/>
      <sz val="11"/>
      <color rgb="FF31869B"/>
      <name val="Calibri"/>
    </font>
    <font>
      <b/>
      <sz val="11"/>
      <color rgb="FFC0504D"/>
      <name val="Calibri"/>
    </font>
    <font>
      <b/>
      <sz val="11"/>
      <color rgb="FFFFFFFF"/>
      <name val="Calibri"/>
      <family val="2"/>
    </font>
  </fonts>
  <fills count="6">
    <fill>
      <patternFill patternType="none"/>
    </fill>
    <fill>
      <patternFill patternType="gray125"/>
    </fill>
    <fill>
      <patternFill patternType="none"/>
    </fill>
    <fill>
      <patternFill patternType="solid">
        <fgColor rgb="FF632523"/>
        <bgColor rgb="FFFFFFFF"/>
      </patternFill>
    </fill>
    <fill>
      <patternFill patternType="solid">
        <fgColor rgb="FF632523"/>
        <bgColor rgb="FF000000"/>
      </patternFill>
    </fill>
    <fill>
      <patternFill patternType="solid">
        <fgColor rgb="FF632523"/>
        <bgColor indexed="64"/>
      </patternFill>
    </fill>
  </fills>
  <borders count="13">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1">
    <xf numFmtId="0" fontId="0" fillId="0" borderId="0"/>
  </cellStyleXfs>
  <cellXfs count="72">
    <xf numFmtId="0" fontId="0" fillId="2" borderId="0" xfId="0" applyFill="1"/>
    <xf numFmtId="0" fontId="0" fillId="2" borderId="0" xfId="0" applyFill="1" applyAlignment="1">
      <alignment horizontal="center" vertical="top"/>
    </xf>
    <xf numFmtId="0" fontId="0" fillId="2" borderId="0" xfId="0" applyFill="1" applyAlignment="1">
      <alignment horizontal="center" vertical="center" wrapText="1"/>
    </xf>
    <xf numFmtId="0" fontId="0" fillId="2" borderId="0" xfId="0" applyFill="1" applyAlignment="1">
      <alignment horizontal="center" vertical="top"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0" fillId="2" borderId="4" xfId="0" applyNumberFormat="1" applyFill="1" applyBorder="1" applyAlignment="1">
      <alignment horizontal="left" vertical="center" wrapText="1"/>
    </xf>
    <xf numFmtId="49" fontId="0" fillId="2" borderId="5" xfId="0" applyNumberFormat="1" applyFill="1" applyBorder="1" applyAlignment="1">
      <alignment horizontal="left" vertical="center" wrapText="1"/>
    </xf>
    <xf numFmtId="49" fontId="0" fillId="2" borderId="6" xfId="0" applyNumberFormat="1" applyFill="1" applyBorder="1" applyAlignment="1">
      <alignment horizontal="left" vertical="center" wrapText="1"/>
    </xf>
    <xf numFmtId="49" fontId="0" fillId="2" borderId="0" xfId="0" applyNumberFormat="1" applyFill="1" applyAlignment="1">
      <alignment horizontal="left" vertical="center" wrapText="1"/>
    </xf>
    <xf numFmtId="49" fontId="0" fillId="2" borderId="0" xfId="0" applyNumberFormat="1" applyFill="1" applyAlignment="1">
      <alignment horizontal="left" vertical="top"/>
    </xf>
    <xf numFmtId="49" fontId="2" fillId="2" borderId="0" xfId="0" applyNumberFormat="1" applyFont="1" applyFill="1" applyAlignment="1">
      <alignment horizontal="right" vertical="center"/>
    </xf>
    <xf numFmtId="49" fontId="0" fillId="2" borderId="0" xfId="0" applyNumberFormat="1" applyFill="1" applyAlignment="1">
      <alignment horizontal="center" vertical="top"/>
    </xf>
    <xf numFmtId="49" fontId="2" fillId="2" borderId="7" xfId="0" applyNumberFormat="1" applyFont="1" applyFill="1" applyBorder="1" applyAlignment="1">
      <alignment horizontal="right" vertical="center" wrapText="1"/>
    </xf>
    <xf numFmtId="49" fontId="0" fillId="2" borderId="0" xfId="0" applyNumberFormat="1" applyFill="1" applyAlignment="1">
      <alignment horizontal="center" vertical="center" wrapText="1"/>
    </xf>
    <xf numFmtId="0" fontId="0" fillId="2" borderId="3" xfId="0" applyFill="1" applyBorder="1" applyAlignment="1">
      <alignment horizontal="justify" vertical="center" wrapText="1"/>
    </xf>
    <xf numFmtId="0" fontId="2" fillId="2" borderId="1" xfId="0" applyFont="1" applyFill="1" applyBorder="1" applyAlignment="1">
      <alignment horizontal="justify" vertical="center" wrapText="1"/>
    </xf>
    <xf numFmtId="0" fontId="0" fillId="2" borderId="0" xfId="0" applyFill="1" applyAlignment="1">
      <alignment horizontal="justify" vertical="center" wrapText="1"/>
    </xf>
    <xf numFmtId="0" fontId="0" fillId="2" borderId="0" xfId="0" applyFill="1" applyAlignment="1">
      <alignment horizontal="justify" vertical="top" wrapText="1"/>
    </xf>
    <xf numFmtId="49" fontId="3" fillId="3" borderId="8"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1" fillId="2" borderId="0" xfId="0" applyNumberFormat="1" applyFont="1" applyFill="1" applyAlignment="1">
      <alignment horizontal="left" vertical="top"/>
    </xf>
    <xf numFmtId="0" fontId="1" fillId="2" borderId="0" xfId="0" applyFont="1" applyFill="1" applyAlignment="1">
      <alignment horizontal="justify" vertical="top" wrapText="1"/>
    </xf>
    <xf numFmtId="0" fontId="1" fillId="2" borderId="0" xfId="0" applyFont="1" applyFill="1" applyAlignment="1">
      <alignment horizontal="right" vertical="top"/>
    </xf>
    <xf numFmtId="49" fontId="1" fillId="2" borderId="0" xfId="0" applyNumberFormat="1" applyFont="1" applyFill="1" applyAlignment="1" applyProtection="1">
      <alignment horizontal="right" vertical="top"/>
      <protection hidden="1"/>
    </xf>
    <xf numFmtId="0" fontId="1" fillId="2" borderId="0" xfId="0" applyFont="1" applyFill="1" applyAlignment="1">
      <alignment horizontal="left" vertical="top" wrapText="1"/>
    </xf>
    <xf numFmtId="49" fontId="0" fillId="2" borderId="0" xfId="0" applyNumberFormat="1" applyFill="1" applyAlignment="1">
      <alignment horizontal="right" vertical="top"/>
    </xf>
    <xf numFmtId="49" fontId="7" fillId="2" borderId="0" xfId="0" applyNumberFormat="1" applyFont="1" applyFill="1" applyAlignment="1">
      <alignment horizontal="left" vertical="top"/>
    </xf>
    <xf numFmtId="0" fontId="7" fillId="2" borderId="0" xfId="0" applyFont="1" applyFill="1" applyAlignment="1">
      <alignment horizontal="left" vertical="top" wrapText="1"/>
    </xf>
    <xf numFmtId="0" fontId="7" fillId="2" borderId="0" xfId="0" applyFont="1" applyFill="1" applyAlignment="1">
      <alignment horizontal="right" vertical="top"/>
    </xf>
    <xf numFmtId="49" fontId="7" fillId="2" borderId="0" xfId="0" applyNumberFormat="1" applyFont="1" applyFill="1" applyAlignment="1">
      <alignment horizontal="right" vertical="top"/>
    </xf>
    <xf numFmtId="0" fontId="7" fillId="2" borderId="0" xfId="0" applyFont="1" applyFill="1" applyAlignment="1">
      <alignment horizontal="justify" vertical="top" wrapText="1"/>
    </xf>
    <xf numFmtId="49" fontId="8" fillId="2" borderId="0" xfId="0" applyNumberFormat="1" applyFont="1" applyFill="1" applyAlignment="1">
      <alignment horizontal="left" vertical="top"/>
    </xf>
    <xf numFmtId="0" fontId="8" fillId="2" borderId="0" xfId="0" applyFont="1" applyFill="1" applyAlignment="1">
      <alignment horizontal="left" vertical="top" wrapText="1"/>
    </xf>
    <xf numFmtId="0" fontId="8" fillId="2" borderId="0" xfId="0" applyFont="1" applyFill="1" applyAlignment="1">
      <alignment horizontal="right" vertical="top"/>
    </xf>
    <xf numFmtId="49" fontId="8" fillId="2" borderId="0" xfId="0" applyNumberFormat="1" applyFont="1" applyFill="1" applyAlignment="1">
      <alignment horizontal="right" vertical="top"/>
    </xf>
    <xf numFmtId="0" fontId="8" fillId="2" borderId="0" xfId="0" applyFont="1" applyFill="1" applyAlignment="1">
      <alignment horizontal="justify" vertical="top" wrapText="1"/>
    </xf>
    <xf numFmtId="49" fontId="3" fillId="4" borderId="0" xfId="0" applyNumberFormat="1"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49" fontId="1" fillId="2" borderId="0" xfId="0" applyNumberFormat="1" applyFont="1" applyFill="1" applyAlignment="1">
      <alignment horizontal="right" vertical="top"/>
    </xf>
    <xf numFmtId="164" fontId="0" fillId="2" borderId="0" xfId="0" applyNumberFormat="1" applyFill="1" applyAlignment="1">
      <alignment horizontal="center" vertical="top"/>
    </xf>
    <xf numFmtId="165" fontId="0" fillId="2" borderId="0" xfId="0" applyNumberFormat="1" applyFill="1" applyAlignment="1">
      <alignment horizontal="center" vertical="top"/>
    </xf>
    <xf numFmtId="0" fontId="3" fillId="3"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49" fontId="2" fillId="2" borderId="4" xfId="0" applyNumberFormat="1" applyFont="1" applyFill="1" applyBorder="1" applyAlignment="1">
      <alignment horizontal="right" vertical="center" wrapText="1"/>
    </xf>
    <xf numFmtId="49" fontId="2" fillId="2" borderId="5" xfId="0" applyNumberFormat="1" applyFont="1" applyFill="1" applyBorder="1" applyAlignment="1">
      <alignment horizontal="right" vertical="center" wrapText="1"/>
    </xf>
    <xf numFmtId="0" fontId="2" fillId="2" borderId="10" xfId="0" applyFont="1" applyFill="1" applyBorder="1" applyAlignment="1">
      <alignment horizontal="center" vertical="center" wrapText="1"/>
    </xf>
    <xf numFmtId="0" fontId="2"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distributed" vertical="distributed" wrapText="1"/>
    </xf>
    <xf numFmtId="8" fontId="0" fillId="2" borderId="0" xfId="0" applyNumberFormat="1" applyFill="1" applyAlignment="1">
      <alignment horizontal="right" vertical="top"/>
    </xf>
    <xf numFmtId="49" fontId="9" fillId="5" borderId="0" xfId="0" applyNumberFormat="1" applyFont="1" applyFill="1" applyAlignment="1">
      <alignment horizontal="center" vertical="top"/>
    </xf>
    <xf numFmtId="0" fontId="9" fillId="5" borderId="0" xfId="0" applyFont="1" applyFill="1" applyAlignment="1">
      <alignment horizontal="right" vertical="center" wrapText="1"/>
    </xf>
    <xf numFmtId="0" fontId="9" fillId="5" borderId="0" xfId="0" applyFont="1" applyFill="1" applyAlignment="1">
      <alignment horizontal="right" vertic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38100</xdr:rowOff>
    </xdr:from>
    <xdr:ext cx="1514475" cy="1571625"/>
    <xdr:pic>
      <xdr:nvPicPr>
        <xdr:cNvPr id="2" name="3 Imagen"/>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6</xdr:col>
      <xdr:colOff>38100</xdr:colOff>
      <xdr:row>4</xdr:row>
      <xdr:rowOff>9525</xdr:rowOff>
    </xdr:from>
    <xdr:ext cx="1181100" cy="171450"/>
    <xdr:pic>
      <xdr:nvPicPr>
        <xdr:cNvPr id="3" name="Imagen 3"/>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146"/>
  <sheetViews>
    <sheetView tabSelected="1" topLeftCell="A131" workbookViewId="0">
      <selection activeCell="E138" sqref="E138"/>
    </sheetView>
  </sheetViews>
  <sheetFormatPr baseColWidth="10" defaultColWidth="9.140625" defaultRowHeight="15" x14ac:dyDescent="0.25"/>
  <cols>
    <col min="1" max="1" width="25.7109375" style="13" customWidth="1"/>
    <col min="2" max="2" width="55.7109375" style="21" customWidth="1"/>
    <col min="3" max="3" width="10.7109375" style="1" customWidth="1"/>
    <col min="4" max="4" width="15.42578125" style="55" customWidth="1"/>
    <col min="5" max="5" width="18.7109375" style="56" customWidth="1"/>
    <col min="6" max="6" width="30.7109375" style="3" customWidth="1"/>
    <col min="7" max="7" width="18.7109375" style="56" customWidth="1"/>
    <col min="8" max="8" width="0.140625" customWidth="1"/>
  </cols>
  <sheetData>
    <row r="1" spans="1:7" x14ac:dyDescent="0.25">
      <c r="A1" s="9"/>
      <c r="B1" s="4" t="s">
        <v>0</v>
      </c>
      <c r="C1" s="58" t="s">
        <v>1</v>
      </c>
      <c r="D1" s="58"/>
      <c r="E1" s="58"/>
      <c r="F1" s="58"/>
      <c r="G1" s="5"/>
    </row>
    <row r="2" spans="1:7" x14ac:dyDescent="0.25">
      <c r="A2" s="10"/>
      <c r="B2" s="6" t="s">
        <v>2</v>
      </c>
      <c r="C2" s="60" t="s">
        <v>3</v>
      </c>
      <c r="D2" s="60"/>
      <c r="E2" s="60"/>
      <c r="F2" s="60"/>
      <c r="G2" s="7"/>
    </row>
    <row r="3" spans="1:7" x14ac:dyDescent="0.25">
      <c r="A3" s="10"/>
      <c r="B3" s="6" t="s">
        <v>4</v>
      </c>
      <c r="C3" s="60"/>
      <c r="D3" s="60"/>
      <c r="E3" s="60"/>
      <c r="F3" s="60"/>
      <c r="G3" s="7"/>
    </row>
    <row r="4" spans="1:7" ht="15.75" customHeight="1" x14ac:dyDescent="0.25">
      <c r="A4" s="10"/>
      <c r="B4" s="18"/>
      <c r="C4" s="60"/>
      <c r="D4" s="60"/>
      <c r="E4" s="60"/>
      <c r="F4" s="60"/>
      <c r="G4" s="7"/>
    </row>
    <row r="5" spans="1:7" x14ac:dyDescent="0.25">
      <c r="A5" s="10"/>
      <c r="B5" s="19" t="s">
        <v>5</v>
      </c>
      <c r="C5" s="61" t="s">
        <v>6</v>
      </c>
      <c r="D5" s="61"/>
      <c r="E5" s="63"/>
      <c r="F5" s="63"/>
      <c r="G5" s="7"/>
    </row>
    <row r="6" spans="1:7" x14ac:dyDescent="0.25">
      <c r="A6" s="10"/>
      <c r="B6" s="67"/>
      <c r="C6" s="27"/>
      <c r="D6" s="14" t="s">
        <v>7</v>
      </c>
      <c r="E6" s="64"/>
      <c r="F6" s="64"/>
      <c r="G6" s="7"/>
    </row>
    <row r="7" spans="1:7" x14ac:dyDescent="0.25">
      <c r="A7" s="10"/>
      <c r="B7" s="67"/>
      <c r="C7" s="62" t="s">
        <v>8</v>
      </c>
      <c r="D7" s="62"/>
      <c r="E7" s="64"/>
      <c r="F7" s="64"/>
      <c r="G7" s="7"/>
    </row>
    <row r="8" spans="1:7" x14ac:dyDescent="0.25">
      <c r="A8" s="10"/>
      <c r="B8" s="67"/>
      <c r="C8" s="62" t="s">
        <v>9</v>
      </c>
      <c r="D8" s="62"/>
      <c r="E8" s="64"/>
      <c r="F8" s="64"/>
      <c r="G8" s="7"/>
    </row>
    <row r="9" spans="1:7" ht="15.75" customHeight="1" x14ac:dyDescent="0.25">
      <c r="A9" s="10"/>
      <c r="B9" s="67"/>
      <c r="C9" s="28"/>
      <c r="D9" s="16"/>
      <c r="E9" s="29"/>
      <c r="F9" s="30"/>
      <c r="G9" s="8"/>
    </row>
    <row r="10" spans="1:7" x14ac:dyDescent="0.25">
      <c r="A10" s="10"/>
      <c r="B10" s="19" t="s">
        <v>10</v>
      </c>
      <c r="C10" s="59" t="s">
        <v>11</v>
      </c>
      <c r="D10" s="59"/>
      <c r="E10" s="59"/>
      <c r="F10" s="59"/>
      <c r="G10" s="5" t="s">
        <v>12</v>
      </c>
    </row>
    <row r="11" spans="1:7" x14ac:dyDescent="0.25">
      <c r="A11" s="10"/>
      <c r="B11" s="31"/>
      <c r="C11" s="65"/>
      <c r="D11" s="65"/>
      <c r="E11" s="65"/>
      <c r="F11" s="65"/>
      <c r="G11" s="33"/>
    </row>
    <row r="12" spans="1:7" ht="15.75" customHeight="1" x14ac:dyDescent="0.25">
      <c r="A12" s="11"/>
      <c r="B12" s="32"/>
      <c r="C12" s="66"/>
      <c r="D12" s="66"/>
      <c r="E12" s="66"/>
      <c r="F12" s="66"/>
      <c r="G12" s="34"/>
    </row>
    <row r="13" spans="1:7" ht="15.75" customHeight="1" x14ac:dyDescent="0.25">
      <c r="A13" s="12"/>
      <c r="B13" s="20"/>
      <c r="C13" s="2"/>
      <c r="D13" s="17"/>
      <c r="E13" s="2"/>
      <c r="F13" s="2"/>
      <c r="G13" s="2"/>
    </row>
    <row r="14" spans="1:7" ht="15.75" customHeight="1" x14ac:dyDescent="0.25">
      <c r="A14" s="57" t="s">
        <v>13</v>
      </c>
      <c r="B14" s="57"/>
      <c r="C14" s="57"/>
      <c r="D14" s="57"/>
      <c r="E14" s="57"/>
      <c r="F14" s="57"/>
      <c r="G14" s="57"/>
    </row>
    <row r="15" spans="1:7" ht="15.75" customHeight="1" x14ac:dyDescent="0.25">
      <c r="A15" s="12"/>
      <c r="B15" s="20"/>
      <c r="C15" s="2"/>
      <c r="D15" s="17"/>
      <c r="E15" s="2"/>
      <c r="F15" s="2"/>
      <c r="G15" s="2"/>
    </row>
    <row r="16" spans="1:7" ht="30.75" customHeight="1" x14ac:dyDescent="0.25">
      <c r="A16" s="22" t="s">
        <v>14</v>
      </c>
      <c r="B16" s="23" t="s">
        <v>15</v>
      </c>
      <c r="C16" s="23" t="s">
        <v>16</v>
      </c>
      <c r="D16" s="24" t="s">
        <v>17</v>
      </c>
      <c r="E16" s="23" t="s">
        <v>18</v>
      </c>
      <c r="F16" s="25" t="s">
        <v>19</v>
      </c>
      <c r="G16" s="26" t="s">
        <v>20</v>
      </c>
    </row>
    <row r="17" spans="1:8" ht="75" x14ac:dyDescent="0.25">
      <c r="A17" s="35" t="s">
        <v>21</v>
      </c>
      <c r="B17" s="36" t="s">
        <v>22</v>
      </c>
      <c r="C17" s="37"/>
      <c r="D17" s="38"/>
      <c r="E17" s="37"/>
      <c r="F17" s="39"/>
      <c r="G17" s="37" t="str">
        <f>TEXT(SUM(G18 + G73 + G105 + G111), "$ #,##0.00 ;")</f>
        <v xml:space="preserve">$ 0.00 </v>
      </c>
    </row>
    <row r="18" spans="1:8" x14ac:dyDescent="0.25">
      <c r="A18" s="41" t="s">
        <v>23</v>
      </c>
      <c r="B18" s="45" t="s">
        <v>24</v>
      </c>
      <c r="C18" s="43"/>
      <c r="D18" s="44"/>
      <c r="E18" s="43"/>
      <c r="F18" s="42"/>
      <c r="G18" s="43" t="str">
        <f>TEXT(SUM(G19 + G34 + G37 + G41 + G45 + G49 + G53 + G55 + G58 + G60 + G69), "$ #,##0.00 ;")</f>
        <v xml:space="preserve">$ 0.00 </v>
      </c>
    </row>
    <row r="19" spans="1:8" x14ac:dyDescent="0.25">
      <c r="A19" s="46" t="s">
        <v>25</v>
      </c>
      <c r="B19" s="50" t="s">
        <v>26</v>
      </c>
      <c r="C19" s="48"/>
      <c r="D19" s="49"/>
      <c r="E19" s="48"/>
      <c r="F19" s="47"/>
      <c r="G19" s="48" t="str">
        <f>TEXT(SUM(G20:G33), "$ #,##0.00 ;")</f>
        <v xml:space="preserve">$ 0.00 </v>
      </c>
    </row>
    <row r="20" spans="1:8" ht="60" x14ac:dyDescent="0.25">
      <c r="A20" s="13">
        <v>140030</v>
      </c>
      <c r="B20" s="21" t="s">
        <v>27</v>
      </c>
      <c r="C20" s="1" t="s">
        <v>28</v>
      </c>
      <c r="D20" s="40" t="s">
        <v>153</v>
      </c>
      <c r="E20" s="68">
        <v>0</v>
      </c>
      <c r="F20" s="3" t="s">
        <v>154</v>
      </c>
      <c r="G20" s="68">
        <v>0</v>
      </c>
      <c r="H20">
        <v>230211</v>
      </c>
    </row>
    <row r="21" spans="1:8" ht="75" x14ac:dyDescent="0.25">
      <c r="A21" s="13">
        <v>140049</v>
      </c>
      <c r="B21" s="21" t="s">
        <v>29</v>
      </c>
      <c r="C21" s="1" t="s">
        <v>30</v>
      </c>
      <c r="D21" s="40" t="s">
        <v>155</v>
      </c>
      <c r="E21" s="68">
        <v>0</v>
      </c>
      <c r="F21" s="3" t="s">
        <v>154</v>
      </c>
      <c r="G21" s="68">
        <v>0</v>
      </c>
      <c r="H21">
        <v>230212</v>
      </c>
    </row>
    <row r="22" spans="1:8" ht="180" x14ac:dyDescent="0.25">
      <c r="A22" s="13">
        <v>140076</v>
      </c>
      <c r="B22" s="21" t="s">
        <v>31</v>
      </c>
      <c r="C22" s="1" t="s">
        <v>28</v>
      </c>
      <c r="D22" s="40" t="s">
        <v>156</v>
      </c>
      <c r="E22" s="68">
        <v>0</v>
      </c>
      <c r="F22" s="3" t="s">
        <v>154</v>
      </c>
      <c r="G22" s="68">
        <v>0</v>
      </c>
      <c r="H22">
        <v>230213</v>
      </c>
    </row>
    <row r="23" spans="1:8" ht="120" x14ac:dyDescent="0.25">
      <c r="A23" s="13">
        <v>140078</v>
      </c>
      <c r="B23" s="21" t="s">
        <v>32</v>
      </c>
      <c r="C23" s="1" t="s">
        <v>28</v>
      </c>
      <c r="D23" s="40" t="s">
        <v>157</v>
      </c>
      <c r="E23" s="68">
        <v>0</v>
      </c>
      <c r="F23" s="3" t="s">
        <v>154</v>
      </c>
      <c r="G23" s="68">
        <v>0</v>
      </c>
      <c r="H23">
        <v>230214</v>
      </c>
    </row>
    <row r="24" spans="1:8" ht="75" x14ac:dyDescent="0.25">
      <c r="A24" s="13">
        <v>140128</v>
      </c>
      <c r="B24" s="21" t="s">
        <v>33</v>
      </c>
      <c r="C24" s="1" t="s">
        <v>34</v>
      </c>
      <c r="D24" s="40" t="s">
        <v>158</v>
      </c>
      <c r="E24" s="68">
        <v>0</v>
      </c>
      <c r="F24" s="3" t="s">
        <v>154</v>
      </c>
      <c r="G24" s="68">
        <v>0</v>
      </c>
      <c r="H24">
        <v>230215</v>
      </c>
    </row>
    <row r="25" spans="1:8" ht="60" x14ac:dyDescent="0.25">
      <c r="A25" s="13">
        <v>140129</v>
      </c>
      <c r="B25" s="21" t="s">
        <v>35</v>
      </c>
      <c r="C25" s="1" t="s">
        <v>34</v>
      </c>
      <c r="D25" s="40" t="s">
        <v>159</v>
      </c>
      <c r="E25" s="68">
        <v>0</v>
      </c>
      <c r="F25" s="3" t="s">
        <v>154</v>
      </c>
      <c r="G25" s="68">
        <v>0</v>
      </c>
      <c r="H25">
        <v>230216</v>
      </c>
    </row>
    <row r="26" spans="1:8" ht="105" x14ac:dyDescent="0.25">
      <c r="A26" s="13">
        <v>140152</v>
      </c>
      <c r="B26" s="21" t="s">
        <v>36</v>
      </c>
      <c r="C26" s="1" t="s">
        <v>28</v>
      </c>
      <c r="D26" s="40" t="s">
        <v>160</v>
      </c>
      <c r="E26" s="68">
        <v>0</v>
      </c>
      <c r="F26" s="3" t="s">
        <v>154</v>
      </c>
      <c r="G26" s="68">
        <v>0</v>
      </c>
      <c r="H26">
        <v>230217</v>
      </c>
    </row>
    <row r="27" spans="1:8" ht="105" x14ac:dyDescent="0.25">
      <c r="A27" s="13">
        <v>140176</v>
      </c>
      <c r="B27" s="21" t="s">
        <v>37</v>
      </c>
      <c r="C27" s="1" t="s">
        <v>28</v>
      </c>
      <c r="D27" s="40" t="s">
        <v>161</v>
      </c>
      <c r="E27" s="68">
        <v>0</v>
      </c>
      <c r="F27" s="3" t="s">
        <v>154</v>
      </c>
      <c r="G27" s="68">
        <v>0</v>
      </c>
      <c r="H27">
        <v>230218</v>
      </c>
    </row>
    <row r="28" spans="1:8" ht="120" x14ac:dyDescent="0.25">
      <c r="A28" s="13">
        <v>140199</v>
      </c>
      <c r="B28" s="21" t="s">
        <v>38</v>
      </c>
      <c r="C28" s="1" t="s">
        <v>28</v>
      </c>
      <c r="D28" s="40" t="s">
        <v>162</v>
      </c>
      <c r="E28" s="68">
        <v>0</v>
      </c>
      <c r="F28" s="3" t="s">
        <v>154</v>
      </c>
      <c r="G28" s="68">
        <v>0</v>
      </c>
      <c r="H28">
        <v>230219</v>
      </c>
    </row>
    <row r="29" spans="1:8" ht="90" x14ac:dyDescent="0.25">
      <c r="A29" s="13">
        <v>140232</v>
      </c>
      <c r="B29" s="21" t="s">
        <v>39</v>
      </c>
      <c r="C29" s="1" t="s">
        <v>40</v>
      </c>
      <c r="D29" s="40" t="s">
        <v>163</v>
      </c>
      <c r="E29" s="68">
        <v>0</v>
      </c>
      <c r="F29" s="3" t="s">
        <v>154</v>
      </c>
      <c r="G29" s="68">
        <v>0</v>
      </c>
      <c r="H29">
        <v>230220</v>
      </c>
    </row>
    <row r="30" spans="1:8" ht="90" x14ac:dyDescent="0.25">
      <c r="A30" s="13">
        <v>140695</v>
      </c>
      <c r="B30" s="21" t="s">
        <v>41</v>
      </c>
      <c r="C30" s="1" t="s">
        <v>28</v>
      </c>
      <c r="D30" s="40" t="s">
        <v>164</v>
      </c>
      <c r="E30" s="68">
        <v>0</v>
      </c>
      <c r="F30" s="3" t="s">
        <v>154</v>
      </c>
      <c r="G30" s="68">
        <v>0</v>
      </c>
      <c r="H30">
        <v>230221</v>
      </c>
    </row>
    <row r="31" spans="1:8" ht="105" x14ac:dyDescent="0.25">
      <c r="A31" s="13">
        <v>140751</v>
      </c>
      <c r="B31" s="21" t="s">
        <v>42</v>
      </c>
      <c r="C31" s="1" t="s">
        <v>40</v>
      </c>
      <c r="D31" s="40" t="s">
        <v>165</v>
      </c>
      <c r="E31" s="68">
        <v>0</v>
      </c>
      <c r="F31" s="3" t="s">
        <v>154</v>
      </c>
      <c r="G31" s="68">
        <v>0</v>
      </c>
      <c r="H31">
        <v>230222</v>
      </c>
    </row>
    <row r="32" spans="1:8" ht="45" x14ac:dyDescent="0.25">
      <c r="A32" s="13">
        <v>140882</v>
      </c>
      <c r="B32" s="21" t="s">
        <v>43</v>
      </c>
      <c r="C32" s="1" t="s">
        <v>44</v>
      </c>
      <c r="D32" s="40" t="s">
        <v>166</v>
      </c>
      <c r="E32" s="68">
        <v>0</v>
      </c>
      <c r="F32" s="3" t="s">
        <v>154</v>
      </c>
      <c r="G32" s="68">
        <v>0</v>
      </c>
      <c r="H32">
        <v>230223</v>
      </c>
    </row>
    <row r="33" spans="1:8" ht="105" x14ac:dyDescent="0.25">
      <c r="A33" s="13">
        <v>907176</v>
      </c>
      <c r="B33" s="21" t="s">
        <v>45</v>
      </c>
      <c r="C33" s="1" t="s">
        <v>40</v>
      </c>
      <c r="D33" s="40" t="s">
        <v>167</v>
      </c>
      <c r="E33" s="68">
        <v>0</v>
      </c>
      <c r="F33" s="3" t="s">
        <v>154</v>
      </c>
      <c r="G33" s="68">
        <v>0</v>
      </c>
      <c r="H33">
        <v>230224</v>
      </c>
    </row>
    <row r="34" spans="1:8" x14ac:dyDescent="0.25">
      <c r="A34" s="46" t="s">
        <v>46</v>
      </c>
      <c r="B34" s="50" t="s">
        <v>47</v>
      </c>
      <c r="C34" s="48"/>
      <c r="D34" s="49"/>
      <c r="E34" s="48"/>
      <c r="F34" s="47"/>
      <c r="G34" s="48" t="str">
        <f>TEXT(SUM(G35:G36), "$ #,##0.00 ;")</f>
        <v xml:space="preserve">$ 0.00 </v>
      </c>
    </row>
    <row r="35" spans="1:8" ht="75" x14ac:dyDescent="0.25">
      <c r="A35" s="13">
        <v>152204</v>
      </c>
      <c r="B35" s="21" t="s">
        <v>48</v>
      </c>
      <c r="C35" s="1" t="s">
        <v>30</v>
      </c>
      <c r="D35" s="40" t="s">
        <v>168</v>
      </c>
      <c r="E35" s="68">
        <v>0</v>
      </c>
      <c r="F35" s="3" t="s">
        <v>154</v>
      </c>
      <c r="G35" s="68">
        <v>0</v>
      </c>
      <c r="H35">
        <v>230225</v>
      </c>
    </row>
    <row r="36" spans="1:8" ht="105" x14ac:dyDescent="0.25">
      <c r="A36" s="13">
        <v>156002</v>
      </c>
      <c r="B36" s="21" t="s">
        <v>49</v>
      </c>
      <c r="C36" s="1" t="s">
        <v>30</v>
      </c>
      <c r="D36" s="40" t="s">
        <v>168</v>
      </c>
      <c r="E36" s="68">
        <v>0</v>
      </c>
      <c r="F36" s="3" t="s">
        <v>154</v>
      </c>
      <c r="G36" s="68">
        <v>0</v>
      </c>
      <c r="H36">
        <v>230226</v>
      </c>
    </row>
    <row r="37" spans="1:8" x14ac:dyDescent="0.25">
      <c r="A37" s="46" t="s">
        <v>50</v>
      </c>
      <c r="B37" s="50" t="s">
        <v>51</v>
      </c>
      <c r="C37" s="48"/>
      <c r="D37" s="49"/>
      <c r="E37" s="48"/>
      <c r="F37" s="47"/>
      <c r="G37" s="48" t="str">
        <f>TEXT(SUM(G38:G40), "$ #,##0.00 ;")</f>
        <v xml:space="preserve">$ 0.00 </v>
      </c>
    </row>
    <row r="38" spans="1:8" ht="120" x14ac:dyDescent="0.25">
      <c r="A38" s="13">
        <v>310210</v>
      </c>
      <c r="B38" s="21" t="s">
        <v>52</v>
      </c>
      <c r="C38" s="1" t="s">
        <v>40</v>
      </c>
      <c r="D38" s="40" t="s">
        <v>169</v>
      </c>
      <c r="E38" s="68">
        <v>0</v>
      </c>
      <c r="F38" s="3" t="s">
        <v>154</v>
      </c>
      <c r="G38" s="68">
        <v>0</v>
      </c>
      <c r="H38">
        <v>230227</v>
      </c>
    </row>
    <row r="39" spans="1:8" ht="120" x14ac:dyDescent="0.25">
      <c r="A39" s="13">
        <v>312207</v>
      </c>
      <c r="B39" s="21" t="s">
        <v>53</v>
      </c>
      <c r="C39" s="1" t="s">
        <v>40</v>
      </c>
      <c r="D39" s="40" t="s">
        <v>170</v>
      </c>
      <c r="E39" s="68">
        <v>0</v>
      </c>
      <c r="F39" s="3" t="s">
        <v>154</v>
      </c>
      <c r="G39" s="68">
        <v>0</v>
      </c>
      <c r="H39">
        <v>230228</v>
      </c>
    </row>
    <row r="40" spans="1:8" ht="105" x14ac:dyDescent="0.25">
      <c r="A40" s="13">
        <v>314032</v>
      </c>
      <c r="B40" s="21" t="s">
        <v>54</v>
      </c>
      <c r="C40" s="1" t="s">
        <v>28</v>
      </c>
      <c r="D40" s="40" t="s">
        <v>171</v>
      </c>
      <c r="E40" s="68">
        <v>0</v>
      </c>
      <c r="F40" s="3" t="s">
        <v>154</v>
      </c>
      <c r="G40" s="68">
        <v>0</v>
      </c>
      <c r="H40">
        <v>230229</v>
      </c>
    </row>
    <row r="41" spans="1:8" x14ac:dyDescent="0.25">
      <c r="A41" s="46" t="s">
        <v>55</v>
      </c>
      <c r="B41" s="50" t="s">
        <v>56</v>
      </c>
      <c r="C41" s="48"/>
      <c r="D41" s="49"/>
      <c r="E41" s="48"/>
      <c r="F41" s="47"/>
      <c r="G41" s="48" t="str">
        <f>TEXT(SUM(G42:G44), "$ #,##0.00 ;")</f>
        <v xml:space="preserve">$ 0.00 </v>
      </c>
    </row>
    <row r="42" spans="1:8" ht="150" x14ac:dyDescent="0.25">
      <c r="A42" s="13">
        <v>322040</v>
      </c>
      <c r="B42" s="21" t="s">
        <v>57</v>
      </c>
      <c r="C42" s="1" t="s">
        <v>28</v>
      </c>
      <c r="D42" s="40" t="s">
        <v>161</v>
      </c>
      <c r="E42" s="68">
        <v>0</v>
      </c>
      <c r="F42" s="3" t="s">
        <v>154</v>
      </c>
      <c r="G42" s="68">
        <v>0</v>
      </c>
      <c r="H42">
        <v>230230</v>
      </c>
    </row>
    <row r="43" spans="1:8" ht="105" x14ac:dyDescent="0.25">
      <c r="A43" s="13">
        <v>324012</v>
      </c>
      <c r="B43" s="21" t="s">
        <v>58</v>
      </c>
      <c r="C43" s="1" t="s">
        <v>28</v>
      </c>
      <c r="D43" s="40" t="s">
        <v>161</v>
      </c>
      <c r="E43" s="68">
        <v>0</v>
      </c>
      <c r="F43" s="3" t="s">
        <v>154</v>
      </c>
      <c r="G43" s="68">
        <v>0</v>
      </c>
      <c r="H43">
        <v>230231</v>
      </c>
    </row>
    <row r="44" spans="1:8" ht="330" x14ac:dyDescent="0.25">
      <c r="A44" s="13">
        <v>344125</v>
      </c>
      <c r="B44" s="21" t="s">
        <v>59</v>
      </c>
      <c r="C44" s="1" t="s">
        <v>28</v>
      </c>
      <c r="D44" s="40" t="s">
        <v>161</v>
      </c>
      <c r="E44" s="68">
        <v>0</v>
      </c>
      <c r="F44" s="3" t="s">
        <v>154</v>
      </c>
      <c r="G44" s="68">
        <v>0</v>
      </c>
      <c r="H44">
        <v>230232</v>
      </c>
    </row>
    <row r="45" spans="1:8" x14ac:dyDescent="0.25">
      <c r="A45" s="46" t="s">
        <v>60</v>
      </c>
      <c r="B45" s="50" t="s">
        <v>61</v>
      </c>
      <c r="C45" s="48"/>
      <c r="D45" s="49"/>
      <c r="E45" s="48"/>
      <c r="F45" s="47"/>
      <c r="G45" s="48" t="str">
        <f>TEXT(SUM(G46:G48), "$ #,##0.00 ;")</f>
        <v xml:space="preserve">$ 0.00 </v>
      </c>
    </row>
    <row r="46" spans="1:8" ht="90" x14ac:dyDescent="0.25">
      <c r="A46" s="13">
        <v>355025</v>
      </c>
      <c r="B46" s="21" t="s">
        <v>62</v>
      </c>
      <c r="C46" s="1" t="s">
        <v>28</v>
      </c>
      <c r="D46" s="40" t="s">
        <v>172</v>
      </c>
      <c r="E46" s="68">
        <v>0</v>
      </c>
      <c r="F46" s="3" t="s">
        <v>154</v>
      </c>
      <c r="G46" s="68">
        <v>0</v>
      </c>
      <c r="H46">
        <v>230233</v>
      </c>
    </row>
    <row r="47" spans="1:8" ht="45" x14ac:dyDescent="0.25">
      <c r="A47" s="13">
        <v>357322</v>
      </c>
      <c r="B47" s="21" t="s">
        <v>63</v>
      </c>
      <c r="C47" s="1" t="s">
        <v>40</v>
      </c>
      <c r="D47" s="40" t="s">
        <v>173</v>
      </c>
      <c r="E47" s="68">
        <v>0</v>
      </c>
      <c r="F47" s="3" t="s">
        <v>154</v>
      </c>
      <c r="G47" s="68">
        <v>0</v>
      </c>
      <c r="H47">
        <v>230234</v>
      </c>
    </row>
    <row r="48" spans="1:8" ht="150" x14ac:dyDescent="0.25">
      <c r="A48" s="13">
        <v>358015</v>
      </c>
      <c r="B48" s="21" t="s">
        <v>64</v>
      </c>
      <c r="C48" s="1" t="s">
        <v>28</v>
      </c>
      <c r="D48" s="40" t="s">
        <v>174</v>
      </c>
      <c r="E48" s="68">
        <v>0</v>
      </c>
      <c r="F48" s="3" t="s">
        <v>154</v>
      </c>
      <c r="G48" s="68">
        <v>0</v>
      </c>
      <c r="H48">
        <v>230235</v>
      </c>
    </row>
    <row r="49" spans="1:8" x14ac:dyDescent="0.25">
      <c r="A49" s="46" t="s">
        <v>65</v>
      </c>
      <c r="B49" s="50" t="s">
        <v>66</v>
      </c>
      <c r="C49" s="48"/>
      <c r="D49" s="49"/>
      <c r="E49" s="48"/>
      <c r="F49" s="47"/>
      <c r="G49" s="48" t="str">
        <f>TEXT(SUM(G50:G52), "$ #,##0.00 ;")</f>
        <v xml:space="preserve">$ 0.00 </v>
      </c>
    </row>
    <row r="50" spans="1:8" ht="90" x14ac:dyDescent="0.25">
      <c r="A50" s="13">
        <v>372242</v>
      </c>
      <c r="B50" s="21" t="s">
        <v>67</v>
      </c>
      <c r="C50" s="1" t="s">
        <v>28</v>
      </c>
      <c r="D50" s="40" t="s">
        <v>164</v>
      </c>
      <c r="E50" s="68">
        <v>0</v>
      </c>
      <c r="F50" s="3" t="s">
        <v>154</v>
      </c>
      <c r="G50" s="68">
        <v>0</v>
      </c>
      <c r="H50">
        <v>230236</v>
      </c>
    </row>
    <row r="51" spans="1:8" ht="150" x14ac:dyDescent="0.25">
      <c r="A51" s="13">
        <v>373026</v>
      </c>
      <c r="B51" s="21" t="s">
        <v>68</v>
      </c>
      <c r="C51" s="1" t="s">
        <v>28</v>
      </c>
      <c r="D51" s="40" t="s">
        <v>175</v>
      </c>
      <c r="E51" s="68">
        <v>0</v>
      </c>
      <c r="F51" s="3" t="s">
        <v>154</v>
      </c>
      <c r="G51" s="68">
        <v>0</v>
      </c>
      <c r="H51">
        <v>230237</v>
      </c>
    </row>
    <row r="52" spans="1:8" ht="255" x14ac:dyDescent="0.25">
      <c r="A52" s="13">
        <v>376046</v>
      </c>
      <c r="B52" s="21" t="s">
        <v>69</v>
      </c>
      <c r="C52" s="1" t="s">
        <v>28</v>
      </c>
      <c r="D52" s="40" t="s">
        <v>164</v>
      </c>
      <c r="E52" s="68">
        <v>0</v>
      </c>
      <c r="F52" s="3" t="s">
        <v>154</v>
      </c>
      <c r="G52" s="68">
        <v>0</v>
      </c>
      <c r="H52">
        <v>230238</v>
      </c>
    </row>
    <row r="53" spans="1:8" x14ac:dyDescent="0.25">
      <c r="A53" s="46" t="s">
        <v>70</v>
      </c>
      <c r="B53" s="50" t="s">
        <v>71</v>
      </c>
      <c r="C53" s="48"/>
      <c r="D53" s="49"/>
      <c r="E53" s="48"/>
      <c r="F53" s="47"/>
      <c r="G53" s="48" t="str">
        <f>TEXT(SUM(G54:G54), "$ #,##0.00 ;")</f>
        <v xml:space="preserve">$ 0.00 </v>
      </c>
    </row>
    <row r="54" spans="1:8" ht="105" x14ac:dyDescent="0.25">
      <c r="A54" s="13">
        <v>382012</v>
      </c>
      <c r="B54" s="21" t="s">
        <v>72</v>
      </c>
      <c r="C54" s="1" t="s">
        <v>40</v>
      </c>
      <c r="D54" s="40" t="s">
        <v>176</v>
      </c>
      <c r="E54" s="68">
        <v>0</v>
      </c>
      <c r="F54" s="3" t="s">
        <v>154</v>
      </c>
      <c r="G54" s="68">
        <v>0</v>
      </c>
      <c r="H54">
        <v>230239</v>
      </c>
    </row>
    <row r="55" spans="1:8" x14ac:dyDescent="0.25">
      <c r="A55" s="46" t="s">
        <v>73</v>
      </c>
      <c r="B55" s="50" t="s">
        <v>74</v>
      </c>
      <c r="C55" s="48"/>
      <c r="D55" s="49"/>
      <c r="E55" s="48"/>
      <c r="F55" s="47"/>
      <c r="G55" s="48" t="str">
        <f>TEXT(SUM(G56:G57), "$ #,##0.00 ;")</f>
        <v xml:space="preserve">$ 0.00 </v>
      </c>
    </row>
    <row r="56" spans="1:8" ht="225" x14ac:dyDescent="0.25">
      <c r="A56" s="13">
        <v>393021</v>
      </c>
      <c r="B56" s="21" t="s">
        <v>75</v>
      </c>
      <c r="C56" s="1" t="s">
        <v>28</v>
      </c>
      <c r="D56" s="40" t="s">
        <v>177</v>
      </c>
      <c r="E56" s="68">
        <v>0</v>
      </c>
      <c r="F56" s="3" t="s">
        <v>154</v>
      </c>
      <c r="G56" s="68">
        <v>0</v>
      </c>
      <c r="H56">
        <v>230240</v>
      </c>
    </row>
    <row r="57" spans="1:8" ht="225" x14ac:dyDescent="0.25">
      <c r="A57" s="13">
        <v>393122</v>
      </c>
      <c r="B57" s="21" t="s">
        <v>76</v>
      </c>
      <c r="C57" s="1" t="s">
        <v>28</v>
      </c>
      <c r="D57" s="40" t="s">
        <v>178</v>
      </c>
      <c r="E57" s="68">
        <v>0</v>
      </c>
      <c r="F57" s="3" t="s">
        <v>154</v>
      </c>
      <c r="G57" s="68">
        <v>0</v>
      </c>
      <c r="H57">
        <v>230241</v>
      </c>
    </row>
    <row r="58" spans="1:8" x14ac:dyDescent="0.25">
      <c r="A58" s="46" t="s">
        <v>77</v>
      </c>
      <c r="B58" s="50" t="s">
        <v>78</v>
      </c>
      <c r="C58" s="48"/>
      <c r="D58" s="49"/>
      <c r="E58" s="48"/>
      <c r="F58" s="47"/>
      <c r="G58" s="48" t="str">
        <f>TEXT(SUM(G59:G59), "$ #,##0.00 ;")</f>
        <v xml:space="preserve">$ 0.00 </v>
      </c>
    </row>
    <row r="59" spans="1:8" ht="225" x14ac:dyDescent="0.25">
      <c r="A59" s="13">
        <v>907361</v>
      </c>
      <c r="B59" s="21" t="s">
        <v>79</v>
      </c>
      <c r="C59" s="1" t="s">
        <v>28</v>
      </c>
      <c r="D59" s="40" t="s">
        <v>179</v>
      </c>
      <c r="E59" s="68">
        <v>0</v>
      </c>
      <c r="F59" s="3" t="s">
        <v>154</v>
      </c>
      <c r="G59" s="68">
        <v>0</v>
      </c>
      <c r="H59">
        <v>230242</v>
      </c>
    </row>
    <row r="60" spans="1:8" x14ac:dyDescent="0.25">
      <c r="A60" s="46" t="s">
        <v>80</v>
      </c>
      <c r="B60" s="50" t="s">
        <v>81</v>
      </c>
      <c r="C60" s="48"/>
      <c r="D60" s="49"/>
      <c r="E60" s="48"/>
      <c r="F60" s="47"/>
      <c r="G60" s="48" t="str">
        <f>TEXT(SUM(G61:G68), "$ #,##0.00 ;")</f>
        <v xml:space="preserve">$ 0.00 </v>
      </c>
    </row>
    <row r="61" spans="1:8" ht="180" x14ac:dyDescent="0.25">
      <c r="A61" s="13">
        <v>570615</v>
      </c>
      <c r="B61" s="21" t="s">
        <v>82</v>
      </c>
      <c r="C61" s="1" t="s">
        <v>44</v>
      </c>
      <c r="D61" s="40" t="s">
        <v>180</v>
      </c>
      <c r="E61" s="68">
        <v>0</v>
      </c>
      <c r="F61" s="3" t="s">
        <v>154</v>
      </c>
      <c r="G61" s="68">
        <v>0</v>
      </c>
      <c r="H61">
        <v>230243</v>
      </c>
    </row>
    <row r="62" spans="1:8" ht="120" x14ac:dyDescent="0.25">
      <c r="A62" s="13">
        <v>571102</v>
      </c>
      <c r="B62" s="21" t="s">
        <v>83</v>
      </c>
      <c r="C62" s="1" t="s">
        <v>44</v>
      </c>
      <c r="D62" s="40" t="s">
        <v>181</v>
      </c>
      <c r="E62" s="68">
        <v>0</v>
      </c>
      <c r="F62" s="3" t="s">
        <v>154</v>
      </c>
      <c r="G62" s="68">
        <v>0</v>
      </c>
      <c r="H62">
        <v>230244</v>
      </c>
    </row>
    <row r="63" spans="1:8" ht="135" x14ac:dyDescent="0.25">
      <c r="A63" s="13">
        <v>579005</v>
      </c>
      <c r="B63" s="21" t="s">
        <v>84</v>
      </c>
      <c r="C63" s="1" t="s">
        <v>34</v>
      </c>
      <c r="D63" s="40" t="s">
        <v>182</v>
      </c>
      <c r="E63" s="68">
        <v>0</v>
      </c>
      <c r="F63" s="3" t="s">
        <v>154</v>
      </c>
      <c r="G63" s="68">
        <v>0</v>
      </c>
      <c r="H63">
        <v>230245</v>
      </c>
    </row>
    <row r="64" spans="1:8" ht="60" x14ac:dyDescent="0.25">
      <c r="A64" s="13">
        <v>579132</v>
      </c>
      <c r="B64" s="21" t="s">
        <v>85</v>
      </c>
      <c r="C64" s="1" t="s">
        <v>86</v>
      </c>
      <c r="D64" s="40" t="s">
        <v>182</v>
      </c>
      <c r="E64" s="68">
        <v>0</v>
      </c>
      <c r="F64" s="3" t="s">
        <v>154</v>
      </c>
      <c r="G64" s="68">
        <v>0</v>
      </c>
      <c r="H64">
        <v>230246</v>
      </c>
    </row>
    <row r="65" spans="1:8" ht="150" x14ac:dyDescent="0.25">
      <c r="A65" s="13">
        <v>585101</v>
      </c>
      <c r="B65" s="21" t="s">
        <v>87</v>
      </c>
      <c r="C65" s="1" t="s">
        <v>40</v>
      </c>
      <c r="D65" s="40" t="s">
        <v>183</v>
      </c>
      <c r="E65" s="68">
        <v>0</v>
      </c>
      <c r="F65" s="3" t="s">
        <v>154</v>
      </c>
      <c r="G65" s="68">
        <v>0</v>
      </c>
      <c r="H65">
        <v>230247</v>
      </c>
    </row>
    <row r="66" spans="1:8" ht="120" x14ac:dyDescent="0.25">
      <c r="A66" s="13">
        <v>590522</v>
      </c>
      <c r="B66" s="21" t="s">
        <v>88</v>
      </c>
      <c r="C66" s="1" t="s">
        <v>34</v>
      </c>
      <c r="D66" s="40" t="s">
        <v>184</v>
      </c>
      <c r="E66" s="68">
        <v>0</v>
      </c>
      <c r="F66" s="3" t="s">
        <v>154</v>
      </c>
      <c r="G66" s="68">
        <v>0</v>
      </c>
      <c r="H66">
        <v>230248</v>
      </c>
    </row>
    <row r="67" spans="1:8" ht="120" x14ac:dyDescent="0.25">
      <c r="A67" s="13">
        <v>907172</v>
      </c>
      <c r="B67" s="21" t="s">
        <v>89</v>
      </c>
      <c r="C67" s="1" t="s">
        <v>34</v>
      </c>
      <c r="D67" s="40" t="s">
        <v>173</v>
      </c>
      <c r="E67" s="68">
        <v>0</v>
      </c>
      <c r="F67" s="3" t="s">
        <v>154</v>
      </c>
      <c r="G67" s="68">
        <v>0</v>
      </c>
      <c r="H67">
        <v>230249</v>
      </c>
    </row>
    <row r="68" spans="1:8" ht="75" x14ac:dyDescent="0.25">
      <c r="A68" s="13">
        <v>976424</v>
      </c>
      <c r="B68" s="21" t="s">
        <v>90</v>
      </c>
      <c r="C68" s="1" t="s">
        <v>34</v>
      </c>
      <c r="D68" s="40" t="s">
        <v>182</v>
      </c>
      <c r="E68" s="68">
        <v>0</v>
      </c>
      <c r="F68" s="3" t="s">
        <v>154</v>
      </c>
      <c r="G68" s="68">
        <v>0</v>
      </c>
      <c r="H68">
        <v>230250</v>
      </c>
    </row>
    <row r="69" spans="1:8" x14ac:dyDescent="0.25">
      <c r="A69" s="46" t="s">
        <v>91</v>
      </c>
      <c r="B69" s="50" t="s">
        <v>92</v>
      </c>
      <c r="C69" s="48"/>
      <c r="D69" s="49"/>
      <c r="E69" s="48"/>
      <c r="F69" s="47"/>
      <c r="G69" s="48" t="str">
        <f>TEXT(SUM(G70:G72), "$ #,##0.00 ;")</f>
        <v xml:space="preserve">$ 0.00 </v>
      </c>
    </row>
    <row r="70" spans="1:8" ht="135" x14ac:dyDescent="0.25">
      <c r="A70" s="13">
        <v>590006</v>
      </c>
      <c r="B70" s="21" t="s">
        <v>93</v>
      </c>
      <c r="C70" s="1" t="s">
        <v>34</v>
      </c>
      <c r="D70" s="40" t="s">
        <v>171</v>
      </c>
      <c r="E70" s="68">
        <v>0</v>
      </c>
      <c r="F70" s="3" t="s">
        <v>154</v>
      </c>
      <c r="G70" s="68">
        <v>0</v>
      </c>
      <c r="H70">
        <v>230251</v>
      </c>
    </row>
    <row r="71" spans="1:8" ht="75" x14ac:dyDescent="0.25">
      <c r="A71" s="13">
        <v>590114</v>
      </c>
      <c r="B71" s="21" t="s">
        <v>94</v>
      </c>
      <c r="C71" s="1" t="s">
        <v>34</v>
      </c>
      <c r="D71" s="40" t="s">
        <v>185</v>
      </c>
      <c r="E71" s="68">
        <v>0</v>
      </c>
      <c r="F71" s="3" t="s">
        <v>154</v>
      </c>
      <c r="G71" s="68">
        <v>0</v>
      </c>
      <c r="H71">
        <v>230252</v>
      </c>
    </row>
    <row r="72" spans="1:8" ht="150" x14ac:dyDescent="0.25">
      <c r="A72" s="13">
        <v>590265</v>
      </c>
      <c r="B72" s="21" t="s">
        <v>95</v>
      </c>
      <c r="C72" s="1" t="s">
        <v>34</v>
      </c>
      <c r="D72" s="40" t="s">
        <v>170</v>
      </c>
      <c r="E72" s="68">
        <v>0</v>
      </c>
      <c r="F72" s="3" t="s">
        <v>154</v>
      </c>
      <c r="G72" s="68">
        <v>0</v>
      </c>
      <c r="H72">
        <v>230253</v>
      </c>
    </row>
    <row r="73" spans="1:8" x14ac:dyDescent="0.25">
      <c r="A73" s="41">
        <v>82</v>
      </c>
      <c r="B73" s="45" t="s">
        <v>96</v>
      </c>
      <c r="C73" s="43"/>
      <c r="D73" s="44"/>
      <c r="E73" s="43"/>
      <c r="F73" s="42"/>
      <c r="G73" s="43" t="str">
        <f>TEXT(SUM(G74 + G76 + G80 + G90 + G95 + G97 + G99 + G103), "$ #,##0.00 ;")</f>
        <v xml:space="preserve">$ 0.00 </v>
      </c>
    </row>
    <row r="74" spans="1:8" x14ac:dyDescent="0.25">
      <c r="A74" s="46" t="s">
        <v>97</v>
      </c>
      <c r="B74" s="50" t="s">
        <v>26</v>
      </c>
      <c r="C74" s="48"/>
      <c r="D74" s="49"/>
      <c r="E74" s="48"/>
      <c r="F74" s="47"/>
      <c r="G74" s="48" t="str">
        <f>TEXT(SUM(G75:G75), "$ #,##0.00 ;")</f>
        <v xml:space="preserve">$ 0.00 </v>
      </c>
    </row>
    <row r="75" spans="1:8" ht="90" x14ac:dyDescent="0.25">
      <c r="A75" s="13">
        <v>140602</v>
      </c>
      <c r="B75" s="21" t="s">
        <v>98</v>
      </c>
      <c r="C75" s="1" t="s">
        <v>28</v>
      </c>
      <c r="D75" s="40" t="s">
        <v>186</v>
      </c>
      <c r="E75" s="68">
        <v>0</v>
      </c>
      <c r="F75" s="3" t="s">
        <v>154</v>
      </c>
      <c r="G75" s="68">
        <v>0</v>
      </c>
      <c r="H75">
        <v>230254</v>
      </c>
    </row>
    <row r="76" spans="1:8" x14ac:dyDescent="0.25">
      <c r="A76" s="46" t="s">
        <v>99</v>
      </c>
      <c r="B76" s="50" t="s">
        <v>47</v>
      </c>
      <c r="C76" s="48"/>
      <c r="D76" s="49"/>
      <c r="E76" s="48"/>
      <c r="F76" s="47"/>
      <c r="G76" s="48" t="str">
        <f>TEXT(SUM(G77:G79), "$ #,##0.00 ;")</f>
        <v xml:space="preserve">$ 0.00 </v>
      </c>
    </row>
    <row r="77" spans="1:8" ht="90" x14ac:dyDescent="0.25">
      <c r="A77" s="13">
        <v>150120</v>
      </c>
      <c r="B77" s="21" t="s">
        <v>100</v>
      </c>
      <c r="C77" s="1" t="s">
        <v>28</v>
      </c>
      <c r="D77" s="40" t="s">
        <v>187</v>
      </c>
      <c r="E77" s="68">
        <v>0</v>
      </c>
      <c r="F77" s="3" t="s">
        <v>154</v>
      </c>
      <c r="G77" s="68">
        <v>0</v>
      </c>
      <c r="H77">
        <v>230255</v>
      </c>
    </row>
    <row r="78" spans="1:8" ht="75" x14ac:dyDescent="0.25">
      <c r="A78" s="13">
        <v>152044</v>
      </c>
      <c r="B78" s="21" t="s">
        <v>101</v>
      </c>
      <c r="C78" s="1" t="s">
        <v>30</v>
      </c>
      <c r="D78" s="40" t="s">
        <v>188</v>
      </c>
      <c r="E78" s="68">
        <v>0</v>
      </c>
      <c r="F78" s="3" t="s">
        <v>154</v>
      </c>
      <c r="G78" s="68">
        <v>0</v>
      </c>
      <c r="H78">
        <v>230256</v>
      </c>
    </row>
    <row r="79" spans="1:8" ht="105" x14ac:dyDescent="0.25">
      <c r="A79" s="13">
        <v>156002</v>
      </c>
      <c r="B79" s="21" t="s">
        <v>49</v>
      </c>
      <c r="C79" s="1" t="s">
        <v>30</v>
      </c>
      <c r="D79" s="40" t="s">
        <v>189</v>
      </c>
      <c r="E79" s="68">
        <v>0</v>
      </c>
      <c r="F79" s="3" t="s">
        <v>154</v>
      </c>
      <c r="G79" s="68">
        <v>0</v>
      </c>
      <c r="H79">
        <v>230257</v>
      </c>
    </row>
    <row r="80" spans="1:8" x14ac:dyDescent="0.25">
      <c r="A80" s="46" t="s">
        <v>102</v>
      </c>
      <c r="B80" s="50" t="s">
        <v>103</v>
      </c>
      <c r="C80" s="48"/>
      <c r="D80" s="49"/>
      <c r="E80" s="48"/>
      <c r="F80" s="47"/>
      <c r="G80" s="48" t="str">
        <f>TEXT(SUM(G81:G89), "$ #,##0.00 ;")</f>
        <v xml:space="preserve">$ 0.00 </v>
      </c>
    </row>
    <row r="81" spans="1:8" ht="90" x14ac:dyDescent="0.25">
      <c r="A81" s="13">
        <v>160092</v>
      </c>
      <c r="B81" s="21" t="s">
        <v>104</v>
      </c>
      <c r="C81" s="1" t="s">
        <v>28</v>
      </c>
      <c r="D81" s="40" t="s">
        <v>190</v>
      </c>
      <c r="E81" s="68">
        <v>0</v>
      </c>
      <c r="F81" s="3" t="s">
        <v>154</v>
      </c>
      <c r="G81" s="68">
        <v>0</v>
      </c>
      <c r="H81">
        <v>230258</v>
      </c>
    </row>
    <row r="82" spans="1:8" ht="75" x14ac:dyDescent="0.25">
      <c r="A82" s="13">
        <v>160222</v>
      </c>
      <c r="B82" s="21" t="s">
        <v>105</v>
      </c>
      <c r="C82" s="1" t="s">
        <v>28</v>
      </c>
      <c r="D82" s="40" t="s">
        <v>186</v>
      </c>
      <c r="E82" s="68">
        <v>0</v>
      </c>
      <c r="F82" s="3" t="s">
        <v>154</v>
      </c>
      <c r="G82" s="68">
        <v>0</v>
      </c>
      <c r="H82">
        <v>230259</v>
      </c>
    </row>
    <row r="83" spans="1:8" ht="75" x14ac:dyDescent="0.25">
      <c r="A83" s="13">
        <v>170012</v>
      </c>
      <c r="B83" s="21" t="s">
        <v>106</v>
      </c>
      <c r="C83" s="1" t="s">
        <v>28</v>
      </c>
      <c r="D83" s="40" t="s">
        <v>191</v>
      </c>
      <c r="E83" s="68">
        <v>0</v>
      </c>
      <c r="F83" s="3" t="s">
        <v>154</v>
      </c>
      <c r="G83" s="68">
        <v>0</v>
      </c>
      <c r="H83">
        <v>230260</v>
      </c>
    </row>
    <row r="84" spans="1:8" ht="90" x14ac:dyDescent="0.25">
      <c r="A84" s="13">
        <v>173003</v>
      </c>
      <c r="B84" s="21" t="s">
        <v>107</v>
      </c>
      <c r="C84" s="1" t="s">
        <v>108</v>
      </c>
      <c r="D84" s="40" t="s">
        <v>192</v>
      </c>
      <c r="E84" s="68">
        <v>0</v>
      </c>
      <c r="F84" s="3" t="s">
        <v>154</v>
      </c>
      <c r="G84" s="68">
        <v>0</v>
      </c>
      <c r="H84">
        <v>230261</v>
      </c>
    </row>
    <row r="85" spans="1:8" ht="90" x14ac:dyDescent="0.25">
      <c r="A85" s="13">
        <v>173004</v>
      </c>
      <c r="B85" s="21" t="s">
        <v>109</v>
      </c>
      <c r="C85" s="1" t="s">
        <v>108</v>
      </c>
      <c r="D85" s="40" t="s">
        <v>193</v>
      </c>
      <c r="E85" s="68">
        <v>0</v>
      </c>
      <c r="F85" s="3" t="s">
        <v>154</v>
      </c>
      <c r="G85" s="68">
        <v>0</v>
      </c>
      <c r="H85">
        <v>230262</v>
      </c>
    </row>
    <row r="86" spans="1:8" ht="90" x14ac:dyDescent="0.25">
      <c r="A86" s="13">
        <v>173008</v>
      </c>
      <c r="B86" s="21" t="s">
        <v>110</v>
      </c>
      <c r="C86" s="1" t="s">
        <v>108</v>
      </c>
      <c r="D86" s="40" t="s">
        <v>194</v>
      </c>
      <c r="E86" s="68">
        <v>0</v>
      </c>
      <c r="F86" s="3" t="s">
        <v>154</v>
      </c>
      <c r="G86" s="68">
        <v>0</v>
      </c>
      <c r="H86">
        <v>230263</v>
      </c>
    </row>
    <row r="87" spans="1:8" ht="75" x14ac:dyDescent="0.25">
      <c r="A87" s="13">
        <v>176008</v>
      </c>
      <c r="B87" s="21" t="s">
        <v>111</v>
      </c>
      <c r="C87" s="1" t="s">
        <v>30</v>
      </c>
      <c r="D87" s="40" t="s">
        <v>189</v>
      </c>
      <c r="E87" s="68">
        <v>0</v>
      </c>
      <c r="F87" s="3" t="s">
        <v>154</v>
      </c>
      <c r="G87" s="68">
        <v>0</v>
      </c>
      <c r="H87">
        <v>230264</v>
      </c>
    </row>
    <row r="88" spans="1:8" ht="135" x14ac:dyDescent="0.25">
      <c r="A88" s="13">
        <v>180003</v>
      </c>
      <c r="B88" s="21" t="s">
        <v>112</v>
      </c>
      <c r="C88" s="1" t="s">
        <v>30</v>
      </c>
      <c r="D88" s="40" t="s">
        <v>195</v>
      </c>
      <c r="E88" s="68">
        <v>0</v>
      </c>
      <c r="F88" s="3" t="s">
        <v>154</v>
      </c>
      <c r="G88" s="68">
        <v>0</v>
      </c>
      <c r="H88">
        <v>230265</v>
      </c>
    </row>
    <row r="89" spans="1:8" ht="150" x14ac:dyDescent="0.25">
      <c r="A89" s="13">
        <v>192324</v>
      </c>
      <c r="B89" s="21" t="s">
        <v>113</v>
      </c>
      <c r="C89" s="1" t="s">
        <v>114</v>
      </c>
      <c r="D89" s="40" t="s">
        <v>170</v>
      </c>
      <c r="E89" s="68">
        <v>0</v>
      </c>
      <c r="F89" s="3" t="s">
        <v>154</v>
      </c>
      <c r="G89" s="68">
        <v>0</v>
      </c>
      <c r="H89">
        <v>230266</v>
      </c>
    </row>
    <row r="90" spans="1:8" x14ac:dyDescent="0.25">
      <c r="A90" s="46" t="s">
        <v>115</v>
      </c>
      <c r="B90" s="50" t="s">
        <v>116</v>
      </c>
      <c r="C90" s="48"/>
      <c r="D90" s="49"/>
      <c r="E90" s="48"/>
      <c r="F90" s="47"/>
      <c r="G90" s="48" t="str">
        <f>TEXT(SUM(G91:G94), "$ #,##0.00 ;")</f>
        <v xml:space="preserve">$ 0.00 </v>
      </c>
    </row>
    <row r="91" spans="1:8" ht="210" x14ac:dyDescent="0.25">
      <c r="A91" s="13">
        <v>280090</v>
      </c>
      <c r="B91" s="21" t="s">
        <v>117</v>
      </c>
      <c r="C91" s="1" t="s">
        <v>108</v>
      </c>
      <c r="D91" s="40" t="s">
        <v>196</v>
      </c>
      <c r="E91" s="68">
        <v>0</v>
      </c>
      <c r="F91" s="3" t="s">
        <v>154</v>
      </c>
      <c r="G91" s="68">
        <v>0</v>
      </c>
      <c r="H91">
        <v>230267</v>
      </c>
    </row>
    <row r="92" spans="1:8" ht="195" x14ac:dyDescent="0.25">
      <c r="A92" s="13">
        <v>280095</v>
      </c>
      <c r="B92" s="21" t="s">
        <v>118</v>
      </c>
      <c r="C92" s="1" t="s">
        <v>108</v>
      </c>
      <c r="D92" s="40" t="s">
        <v>119</v>
      </c>
      <c r="E92" s="68">
        <v>0</v>
      </c>
      <c r="F92" s="3" t="s">
        <v>154</v>
      </c>
      <c r="G92" s="68">
        <v>0</v>
      </c>
      <c r="H92">
        <v>230268</v>
      </c>
    </row>
    <row r="93" spans="1:8" ht="210" x14ac:dyDescent="0.25">
      <c r="A93" s="13">
        <v>280096</v>
      </c>
      <c r="B93" s="21" t="s">
        <v>120</v>
      </c>
      <c r="C93" s="1" t="s">
        <v>108</v>
      </c>
      <c r="D93" s="40" t="s">
        <v>121</v>
      </c>
      <c r="E93" s="68">
        <v>0</v>
      </c>
      <c r="F93" s="3" t="s">
        <v>154</v>
      </c>
      <c r="G93" s="68">
        <v>0</v>
      </c>
      <c r="H93">
        <v>230269</v>
      </c>
    </row>
    <row r="94" spans="1:8" ht="150" x14ac:dyDescent="0.25">
      <c r="A94" s="13">
        <v>280202</v>
      </c>
      <c r="B94" s="21" t="s">
        <v>122</v>
      </c>
      <c r="C94" s="1" t="s">
        <v>108</v>
      </c>
      <c r="D94" s="40" t="s">
        <v>197</v>
      </c>
      <c r="E94" s="68">
        <v>0</v>
      </c>
      <c r="F94" s="3" t="s">
        <v>154</v>
      </c>
      <c r="G94" s="68">
        <v>0</v>
      </c>
      <c r="H94">
        <v>230270</v>
      </c>
    </row>
    <row r="95" spans="1:8" x14ac:dyDescent="0.25">
      <c r="A95" s="46" t="s">
        <v>123</v>
      </c>
      <c r="B95" s="50" t="s">
        <v>56</v>
      </c>
      <c r="C95" s="48"/>
      <c r="D95" s="49"/>
      <c r="E95" s="48"/>
      <c r="F95" s="47"/>
      <c r="G95" s="48" t="str">
        <f>TEXT(SUM(G96:G96), "$ #,##0.00 ;")</f>
        <v xml:space="preserve">$ 0.00 </v>
      </c>
    </row>
    <row r="96" spans="1:8" ht="180" x14ac:dyDescent="0.25">
      <c r="A96" s="13">
        <v>906752</v>
      </c>
      <c r="B96" s="21" t="s">
        <v>124</v>
      </c>
      <c r="C96" s="1" t="s">
        <v>28</v>
      </c>
      <c r="D96" s="40" t="s">
        <v>198</v>
      </c>
      <c r="E96" s="68">
        <v>0</v>
      </c>
      <c r="F96" s="3" t="s">
        <v>154</v>
      </c>
      <c r="G96" s="68">
        <v>0</v>
      </c>
      <c r="H96">
        <v>230271</v>
      </c>
    </row>
    <row r="97" spans="1:8" x14ac:dyDescent="0.25">
      <c r="A97" s="46" t="s">
        <v>125</v>
      </c>
      <c r="B97" s="50" t="s">
        <v>66</v>
      </c>
      <c r="C97" s="48"/>
      <c r="D97" s="49"/>
      <c r="E97" s="48"/>
      <c r="F97" s="47"/>
      <c r="G97" s="48" t="str">
        <f>TEXT(SUM(G98:G98), "$ #,##0.00 ;")</f>
        <v xml:space="preserve">$ 0.00 </v>
      </c>
    </row>
    <row r="98" spans="1:8" ht="135" x14ac:dyDescent="0.25">
      <c r="A98" s="13">
        <v>373022</v>
      </c>
      <c r="B98" s="21" t="s">
        <v>126</v>
      </c>
      <c r="C98" s="1" t="s">
        <v>28</v>
      </c>
      <c r="D98" s="40" t="s">
        <v>186</v>
      </c>
      <c r="E98" s="68">
        <v>0</v>
      </c>
      <c r="F98" s="3" t="s">
        <v>154</v>
      </c>
      <c r="G98" s="68">
        <v>0</v>
      </c>
      <c r="H98">
        <v>230272</v>
      </c>
    </row>
    <row r="99" spans="1:8" x14ac:dyDescent="0.25">
      <c r="A99" s="46" t="s">
        <v>127</v>
      </c>
      <c r="B99" s="50" t="s">
        <v>74</v>
      </c>
      <c r="C99" s="48"/>
      <c r="D99" s="49"/>
      <c r="E99" s="48"/>
      <c r="F99" s="47"/>
      <c r="G99" s="48" t="str">
        <f>TEXT(SUM(G100:G102), "$ #,##0.00 ;")</f>
        <v xml:space="preserve">$ 0.00 </v>
      </c>
    </row>
    <row r="100" spans="1:8" ht="240" x14ac:dyDescent="0.25">
      <c r="A100" s="13">
        <v>393318</v>
      </c>
      <c r="B100" s="21" t="s">
        <v>128</v>
      </c>
      <c r="C100" s="1" t="s">
        <v>40</v>
      </c>
      <c r="D100" s="40" t="s">
        <v>199</v>
      </c>
      <c r="E100" s="68">
        <v>0</v>
      </c>
      <c r="F100" s="3" t="s">
        <v>154</v>
      </c>
      <c r="G100" s="68">
        <v>0</v>
      </c>
      <c r="H100">
        <v>230273</v>
      </c>
    </row>
    <row r="101" spans="1:8" ht="240" x14ac:dyDescent="0.25">
      <c r="A101" s="13">
        <v>393319</v>
      </c>
      <c r="B101" s="21" t="s">
        <v>129</v>
      </c>
      <c r="C101" s="1" t="s">
        <v>40</v>
      </c>
      <c r="D101" s="40" t="s">
        <v>200</v>
      </c>
      <c r="E101" s="68">
        <v>0</v>
      </c>
      <c r="F101" s="3" t="s">
        <v>154</v>
      </c>
      <c r="G101" s="68">
        <v>0</v>
      </c>
      <c r="H101">
        <v>230274</v>
      </c>
    </row>
    <row r="102" spans="1:8" ht="240" x14ac:dyDescent="0.25">
      <c r="A102" s="13">
        <v>917337</v>
      </c>
      <c r="B102" s="21" t="s">
        <v>130</v>
      </c>
      <c r="C102" s="1" t="s">
        <v>40</v>
      </c>
      <c r="D102" s="40" t="s">
        <v>201</v>
      </c>
      <c r="E102" s="68">
        <v>0</v>
      </c>
      <c r="F102" s="3" t="s">
        <v>154</v>
      </c>
      <c r="G102" s="68">
        <v>0</v>
      </c>
      <c r="H102">
        <v>230275</v>
      </c>
    </row>
    <row r="103" spans="1:8" x14ac:dyDescent="0.25">
      <c r="A103" s="46" t="s">
        <v>131</v>
      </c>
      <c r="B103" s="50" t="s">
        <v>132</v>
      </c>
      <c r="C103" s="48"/>
      <c r="D103" s="49"/>
      <c r="E103" s="48"/>
      <c r="F103" s="47"/>
      <c r="G103" s="48" t="str">
        <f>TEXT(SUM(G104:G104), "$ #,##0.00 ;")</f>
        <v xml:space="preserve">$ 0.00 </v>
      </c>
    </row>
    <row r="104" spans="1:8" ht="30" x14ac:dyDescent="0.25">
      <c r="A104" s="13">
        <v>396428</v>
      </c>
      <c r="B104" s="21" t="s">
        <v>133</v>
      </c>
      <c r="C104" s="1" t="s">
        <v>28</v>
      </c>
      <c r="D104" s="40" t="s">
        <v>187</v>
      </c>
      <c r="E104" s="68">
        <v>0</v>
      </c>
      <c r="F104" s="3" t="s">
        <v>154</v>
      </c>
      <c r="G104" s="68">
        <v>0</v>
      </c>
      <c r="H104">
        <v>230276</v>
      </c>
    </row>
    <row r="105" spans="1:8" x14ac:dyDescent="0.25">
      <c r="A105" s="41" t="s">
        <v>134</v>
      </c>
      <c r="B105" s="45" t="s">
        <v>135</v>
      </c>
      <c r="C105" s="43"/>
      <c r="D105" s="44"/>
      <c r="E105" s="43"/>
      <c r="F105" s="42"/>
      <c r="G105" s="43" t="str">
        <f>TEXT((G106), "$ #,##0.00 ;")</f>
        <v xml:space="preserve">$ 0.00 </v>
      </c>
    </row>
    <row r="106" spans="1:8" x14ac:dyDescent="0.25">
      <c r="A106" s="46" t="s">
        <v>136</v>
      </c>
      <c r="B106" s="50" t="s">
        <v>137</v>
      </c>
      <c r="C106" s="48"/>
      <c r="D106" s="49"/>
      <c r="E106" s="48"/>
      <c r="F106" s="47"/>
      <c r="G106" s="48" t="str">
        <f>TEXT(SUM(G107:G110), "$ #,##0.00 ;")</f>
        <v xml:space="preserve">$ 0.00 </v>
      </c>
    </row>
    <row r="107" spans="1:8" ht="90" x14ac:dyDescent="0.25">
      <c r="A107" s="13">
        <v>585014</v>
      </c>
      <c r="B107" s="21" t="s">
        <v>138</v>
      </c>
      <c r="C107" s="1" t="s">
        <v>40</v>
      </c>
      <c r="D107" s="40" t="s">
        <v>202</v>
      </c>
      <c r="E107" s="68">
        <v>0</v>
      </c>
      <c r="F107" s="3" t="s">
        <v>154</v>
      </c>
      <c r="G107" s="68">
        <v>0</v>
      </c>
      <c r="H107">
        <v>230277</v>
      </c>
    </row>
    <row r="108" spans="1:8" ht="90" x14ac:dyDescent="0.25">
      <c r="A108" s="13">
        <v>932966</v>
      </c>
      <c r="B108" s="21" t="s">
        <v>139</v>
      </c>
      <c r="C108" s="1" t="s">
        <v>34</v>
      </c>
      <c r="D108" s="40" t="s">
        <v>171</v>
      </c>
      <c r="E108" s="68">
        <v>0</v>
      </c>
      <c r="F108" s="3" t="s">
        <v>154</v>
      </c>
      <c r="G108" s="68">
        <v>0</v>
      </c>
      <c r="H108">
        <v>230278</v>
      </c>
    </row>
    <row r="109" spans="1:8" ht="165" x14ac:dyDescent="0.25">
      <c r="A109" s="13">
        <v>976147</v>
      </c>
      <c r="B109" s="21" t="s">
        <v>140</v>
      </c>
      <c r="C109" s="1" t="s">
        <v>34</v>
      </c>
      <c r="D109" s="40" t="s">
        <v>184</v>
      </c>
      <c r="E109" s="68">
        <v>0</v>
      </c>
      <c r="F109" s="3" t="s">
        <v>154</v>
      </c>
      <c r="G109" s="68">
        <v>0</v>
      </c>
      <c r="H109">
        <v>230279</v>
      </c>
    </row>
    <row r="110" spans="1:8" ht="135" x14ac:dyDescent="0.25">
      <c r="A110" s="13">
        <v>978226</v>
      </c>
      <c r="B110" s="21" t="s">
        <v>141</v>
      </c>
      <c r="C110" s="1" t="s">
        <v>34</v>
      </c>
      <c r="D110" s="40" t="s">
        <v>158</v>
      </c>
      <c r="E110" s="68">
        <v>0</v>
      </c>
      <c r="F110" s="3" t="s">
        <v>154</v>
      </c>
      <c r="G110" s="68">
        <v>0</v>
      </c>
      <c r="H110">
        <v>230280</v>
      </c>
    </row>
    <row r="111" spans="1:8" x14ac:dyDescent="0.25">
      <c r="A111" s="41" t="s">
        <v>142</v>
      </c>
      <c r="B111" s="45" t="s">
        <v>143</v>
      </c>
      <c r="C111" s="43"/>
      <c r="D111" s="44"/>
      <c r="E111" s="43"/>
      <c r="F111" s="42"/>
      <c r="G111" s="43" t="str">
        <f>TEXT((G112), "$ #,##0.00 ;")</f>
        <v xml:space="preserve">$ 0.00 </v>
      </c>
    </row>
    <row r="112" spans="1:8" x14ac:dyDescent="0.25">
      <c r="A112" s="46" t="s">
        <v>144</v>
      </c>
      <c r="B112" s="50" t="s">
        <v>145</v>
      </c>
      <c r="C112" s="48"/>
      <c r="D112" s="49"/>
      <c r="E112" s="48"/>
      <c r="F112" s="47"/>
      <c r="G112" s="48" t="str">
        <f>TEXT(SUM(G113:G113), "$ #,##0.00 ;")</f>
        <v xml:space="preserve">$ 0.00 </v>
      </c>
    </row>
    <row r="113" spans="1:8" ht="60" x14ac:dyDescent="0.25">
      <c r="A113" s="13">
        <v>928117</v>
      </c>
      <c r="B113" s="21" t="s">
        <v>146</v>
      </c>
      <c r="C113" s="1" t="s">
        <v>108</v>
      </c>
      <c r="D113" s="40" t="s">
        <v>203</v>
      </c>
      <c r="E113" s="68">
        <v>0</v>
      </c>
      <c r="F113" s="3" t="s">
        <v>154</v>
      </c>
      <c r="G113" s="68">
        <v>0</v>
      </c>
      <c r="H113">
        <v>230281</v>
      </c>
    </row>
    <row r="114" spans="1:8" x14ac:dyDescent="0.25">
      <c r="A114" s="51"/>
      <c r="B114" s="52" t="s">
        <v>147</v>
      </c>
      <c r="C114" s="53"/>
      <c r="D114" s="51"/>
      <c r="E114" s="53"/>
      <c r="F114" s="52"/>
      <c r="G114" s="53"/>
    </row>
    <row r="115" spans="1:8" ht="75" x14ac:dyDescent="0.25">
      <c r="A115" s="35" t="s">
        <v>148</v>
      </c>
      <c r="B115" s="39" t="s">
        <v>22</v>
      </c>
      <c r="C115" s="37"/>
      <c r="D115" s="54"/>
      <c r="E115" s="37"/>
      <c r="F115" s="39"/>
      <c r="G115" s="37" t="str">
        <f>G17</f>
        <v xml:space="preserve">$ 0.00 </v>
      </c>
    </row>
    <row r="116" spans="1:8" x14ac:dyDescent="0.25">
      <c r="A116" s="41" t="s">
        <v>23</v>
      </c>
      <c r="B116" s="42" t="s">
        <v>24</v>
      </c>
      <c r="C116" s="43"/>
      <c r="D116" s="44"/>
      <c r="E116" s="43"/>
      <c r="F116" s="42"/>
      <c r="G116" s="43" t="str">
        <f>G18</f>
        <v xml:space="preserve">$ 0.00 </v>
      </c>
    </row>
    <row r="117" spans="1:8" x14ac:dyDescent="0.25">
      <c r="A117" s="46" t="s">
        <v>25</v>
      </c>
      <c r="B117" s="47" t="s">
        <v>26</v>
      </c>
      <c r="C117" s="48"/>
      <c r="D117" s="49"/>
      <c r="E117" s="48"/>
      <c r="F117" s="47"/>
      <c r="G117" s="48" t="str">
        <f>G19</f>
        <v xml:space="preserve">$ 0.00 </v>
      </c>
    </row>
    <row r="118" spans="1:8" x14ac:dyDescent="0.25">
      <c r="A118" s="46" t="s">
        <v>46</v>
      </c>
      <c r="B118" s="47" t="s">
        <v>47</v>
      </c>
      <c r="C118" s="48"/>
      <c r="D118" s="49"/>
      <c r="E118" s="48"/>
      <c r="F118" s="47"/>
      <c r="G118" s="48" t="str">
        <f>G34</f>
        <v xml:space="preserve">$ 0.00 </v>
      </c>
    </row>
    <row r="119" spans="1:8" x14ac:dyDescent="0.25">
      <c r="A119" s="46" t="s">
        <v>50</v>
      </c>
      <c r="B119" s="47" t="s">
        <v>51</v>
      </c>
      <c r="C119" s="48"/>
      <c r="D119" s="49"/>
      <c r="E119" s="48"/>
      <c r="F119" s="47"/>
      <c r="G119" s="48" t="str">
        <f>G37</f>
        <v xml:space="preserve">$ 0.00 </v>
      </c>
    </row>
    <row r="120" spans="1:8" x14ac:dyDescent="0.25">
      <c r="A120" s="46" t="s">
        <v>55</v>
      </c>
      <c r="B120" s="47" t="s">
        <v>56</v>
      </c>
      <c r="C120" s="48"/>
      <c r="D120" s="49"/>
      <c r="E120" s="48"/>
      <c r="F120" s="47"/>
      <c r="G120" s="48" t="str">
        <f>G41</f>
        <v xml:space="preserve">$ 0.00 </v>
      </c>
    </row>
    <row r="121" spans="1:8" x14ac:dyDescent="0.25">
      <c r="A121" s="46" t="s">
        <v>60</v>
      </c>
      <c r="B121" s="47" t="s">
        <v>61</v>
      </c>
      <c r="C121" s="48"/>
      <c r="D121" s="49"/>
      <c r="E121" s="48"/>
      <c r="F121" s="47"/>
      <c r="G121" s="48" t="str">
        <f>G45</f>
        <v xml:space="preserve">$ 0.00 </v>
      </c>
    </row>
    <row r="122" spans="1:8" x14ac:dyDescent="0.25">
      <c r="A122" s="46" t="s">
        <v>65</v>
      </c>
      <c r="B122" s="47" t="s">
        <v>66</v>
      </c>
      <c r="C122" s="48"/>
      <c r="D122" s="49"/>
      <c r="E122" s="48"/>
      <c r="F122" s="47"/>
      <c r="G122" s="48" t="str">
        <f>G49</f>
        <v xml:space="preserve">$ 0.00 </v>
      </c>
    </row>
    <row r="123" spans="1:8" x14ac:dyDescent="0.25">
      <c r="A123" s="46" t="s">
        <v>70</v>
      </c>
      <c r="B123" s="47" t="s">
        <v>71</v>
      </c>
      <c r="C123" s="48"/>
      <c r="D123" s="49"/>
      <c r="E123" s="48"/>
      <c r="F123" s="47"/>
      <c r="G123" s="48" t="str">
        <f>G53</f>
        <v xml:space="preserve">$ 0.00 </v>
      </c>
    </row>
    <row r="124" spans="1:8" x14ac:dyDescent="0.25">
      <c r="A124" s="46" t="s">
        <v>73</v>
      </c>
      <c r="B124" s="47" t="s">
        <v>74</v>
      </c>
      <c r="C124" s="48"/>
      <c r="D124" s="49"/>
      <c r="E124" s="48"/>
      <c r="F124" s="47"/>
      <c r="G124" s="48" t="str">
        <f>G55</f>
        <v xml:space="preserve">$ 0.00 </v>
      </c>
    </row>
    <row r="125" spans="1:8" x14ac:dyDescent="0.25">
      <c r="A125" s="46" t="s">
        <v>77</v>
      </c>
      <c r="B125" s="47" t="s">
        <v>78</v>
      </c>
      <c r="C125" s="48"/>
      <c r="D125" s="49"/>
      <c r="E125" s="48"/>
      <c r="F125" s="47"/>
      <c r="G125" s="48" t="str">
        <f>G58</f>
        <v xml:space="preserve">$ 0.00 </v>
      </c>
    </row>
    <row r="126" spans="1:8" x14ac:dyDescent="0.25">
      <c r="A126" s="46" t="s">
        <v>80</v>
      </c>
      <c r="B126" s="47" t="s">
        <v>81</v>
      </c>
      <c r="C126" s="48"/>
      <c r="D126" s="49"/>
      <c r="E126" s="48"/>
      <c r="F126" s="47"/>
      <c r="G126" s="48" t="str">
        <f>G60</f>
        <v xml:space="preserve">$ 0.00 </v>
      </c>
    </row>
    <row r="127" spans="1:8" x14ac:dyDescent="0.25">
      <c r="A127" s="46" t="s">
        <v>91</v>
      </c>
      <c r="B127" s="47" t="s">
        <v>92</v>
      </c>
      <c r="C127" s="48"/>
      <c r="D127" s="49"/>
      <c r="E127" s="48"/>
      <c r="F127" s="47"/>
      <c r="G127" s="48" t="str">
        <f>G69</f>
        <v xml:space="preserve">$ 0.00 </v>
      </c>
    </row>
    <row r="128" spans="1:8" x14ac:dyDescent="0.25">
      <c r="A128" s="41">
        <v>82</v>
      </c>
      <c r="B128" s="42" t="s">
        <v>96</v>
      </c>
      <c r="C128" s="43"/>
      <c r="D128" s="44"/>
      <c r="E128" s="43"/>
      <c r="F128" s="42"/>
      <c r="G128" s="43" t="str">
        <f>G73</f>
        <v xml:space="preserve">$ 0.00 </v>
      </c>
    </row>
    <row r="129" spans="1:7" x14ac:dyDescent="0.25">
      <c r="A129" s="46" t="s">
        <v>97</v>
      </c>
      <c r="B129" s="47" t="s">
        <v>26</v>
      </c>
      <c r="C129" s="48"/>
      <c r="D129" s="49"/>
      <c r="E129" s="48"/>
      <c r="F129" s="47"/>
      <c r="G129" s="48" t="str">
        <f>G74</f>
        <v xml:space="preserve">$ 0.00 </v>
      </c>
    </row>
    <row r="130" spans="1:7" x14ac:dyDescent="0.25">
      <c r="A130" s="46" t="s">
        <v>99</v>
      </c>
      <c r="B130" s="47" t="s">
        <v>47</v>
      </c>
      <c r="C130" s="48"/>
      <c r="D130" s="49"/>
      <c r="E130" s="48"/>
      <c r="F130" s="47"/>
      <c r="G130" s="48" t="str">
        <f>G76</f>
        <v xml:space="preserve">$ 0.00 </v>
      </c>
    </row>
    <row r="131" spans="1:7" x14ac:dyDescent="0.25">
      <c r="A131" s="46" t="s">
        <v>102</v>
      </c>
      <c r="B131" s="47" t="s">
        <v>103</v>
      </c>
      <c r="C131" s="48"/>
      <c r="D131" s="49"/>
      <c r="E131" s="48"/>
      <c r="F131" s="47"/>
      <c r="G131" s="48" t="str">
        <f>G80</f>
        <v xml:space="preserve">$ 0.00 </v>
      </c>
    </row>
    <row r="132" spans="1:7" x14ac:dyDescent="0.25">
      <c r="A132" s="46" t="s">
        <v>115</v>
      </c>
      <c r="B132" s="47" t="s">
        <v>116</v>
      </c>
      <c r="C132" s="48"/>
      <c r="D132" s="49"/>
      <c r="E132" s="48"/>
      <c r="F132" s="47"/>
      <c r="G132" s="48" t="str">
        <f>G90</f>
        <v xml:space="preserve">$ 0.00 </v>
      </c>
    </row>
    <row r="133" spans="1:7" x14ac:dyDescent="0.25">
      <c r="A133" s="46" t="s">
        <v>123</v>
      </c>
      <c r="B133" s="47" t="s">
        <v>56</v>
      </c>
      <c r="C133" s="48"/>
      <c r="D133" s="49"/>
      <c r="E133" s="48"/>
      <c r="F133" s="47"/>
      <c r="G133" s="48" t="str">
        <f>G95</f>
        <v xml:space="preserve">$ 0.00 </v>
      </c>
    </row>
    <row r="134" spans="1:7" x14ac:dyDescent="0.25">
      <c r="A134" s="46" t="s">
        <v>125</v>
      </c>
      <c r="B134" s="47" t="s">
        <v>66</v>
      </c>
      <c r="C134" s="48"/>
      <c r="D134" s="49"/>
      <c r="E134" s="48"/>
      <c r="F134" s="47"/>
      <c r="G134" s="48" t="str">
        <f>G97</f>
        <v xml:space="preserve">$ 0.00 </v>
      </c>
    </row>
    <row r="135" spans="1:7" x14ac:dyDescent="0.25">
      <c r="A135" s="46" t="s">
        <v>127</v>
      </c>
      <c r="B135" s="47" t="s">
        <v>74</v>
      </c>
      <c r="C135" s="48"/>
      <c r="D135" s="49"/>
      <c r="E135" s="48"/>
      <c r="F135" s="47"/>
      <c r="G135" s="48" t="str">
        <f>G99</f>
        <v xml:space="preserve">$ 0.00 </v>
      </c>
    </row>
    <row r="136" spans="1:7" x14ac:dyDescent="0.25">
      <c r="A136" s="46" t="s">
        <v>131</v>
      </c>
      <c r="B136" s="47" t="s">
        <v>132</v>
      </c>
      <c r="C136" s="48"/>
      <c r="D136" s="49"/>
      <c r="E136" s="48"/>
      <c r="F136" s="47"/>
      <c r="G136" s="48" t="str">
        <f>G103</f>
        <v xml:space="preserve">$ 0.00 </v>
      </c>
    </row>
    <row r="137" spans="1:7" x14ac:dyDescent="0.25">
      <c r="A137" s="41" t="s">
        <v>134</v>
      </c>
      <c r="B137" s="42" t="s">
        <v>135</v>
      </c>
      <c r="C137" s="43"/>
      <c r="D137" s="44"/>
      <c r="E137" s="43"/>
      <c r="F137" s="42"/>
      <c r="G137" s="43" t="str">
        <f>G105</f>
        <v xml:space="preserve">$ 0.00 </v>
      </c>
    </row>
    <row r="138" spans="1:7" x14ac:dyDescent="0.25">
      <c r="A138" s="46" t="s">
        <v>136</v>
      </c>
      <c r="B138" s="47" t="s">
        <v>137</v>
      </c>
      <c r="C138" s="48"/>
      <c r="D138" s="49"/>
      <c r="E138" s="48"/>
      <c r="F138" s="47"/>
      <c r="G138" s="48" t="str">
        <f>G106</f>
        <v xml:space="preserve">$ 0.00 </v>
      </c>
    </row>
    <row r="139" spans="1:7" x14ac:dyDescent="0.25">
      <c r="A139" s="41" t="s">
        <v>142</v>
      </c>
      <c r="B139" s="42" t="s">
        <v>143</v>
      </c>
      <c r="C139" s="43"/>
      <c r="D139" s="44"/>
      <c r="E139" s="43"/>
      <c r="F139" s="42"/>
      <c r="G139" s="43" t="str">
        <f>G111</f>
        <v xml:space="preserve">$ 0.00 </v>
      </c>
    </row>
    <row r="140" spans="1:7" x14ac:dyDescent="0.25">
      <c r="A140" s="46" t="s">
        <v>144</v>
      </c>
      <c r="B140" s="47" t="s">
        <v>145</v>
      </c>
      <c r="C140" s="48"/>
      <c r="D140" s="49"/>
      <c r="E140" s="48"/>
      <c r="F140" s="47"/>
      <c r="G140" s="48" t="str">
        <f>G112</f>
        <v xml:space="preserve">$ 0.00 </v>
      </c>
    </row>
    <row r="141" spans="1:7" x14ac:dyDescent="0.25">
      <c r="D141" s="15"/>
      <c r="E141" s="1"/>
      <c r="G141" s="1"/>
    </row>
    <row r="142" spans="1:7" x14ac:dyDescent="0.25">
      <c r="A142" s="69" t="s">
        <v>149</v>
      </c>
      <c r="B142" s="69"/>
      <c r="C142" s="69"/>
      <c r="D142" s="69"/>
      <c r="E142" s="69"/>
      <c r="F142" s="70" t="s">
        <v>150</v>
      </c>
      <c r="G142" s="71" t="str">
        <f>TEXT(G17,  "$ #,##0.00 ;")</f>
        <v xml:space="preserve">$ 0.00 </v>
      </c>
    </row>
    <row r="143" spans="1:7" x14ac:dyDescent="0.25">
      <c r="A143" s="69" t="str">
        <f>UPPER(CONVERTIRNUM(ROUND( G17 * 1.16, 2)))</f>
        <v>CERO PESOS 00/100 M.N.</v>
      </c>
      <c r="B143" s="69"/>
      <c r="C143" s="69"/>
      <c r="D143" s="69"/>
      <c r="E143" s="69"/>
      <c r="F143" s="70" t="s">
        <v>151</v>
      </c>
      <c r="G143" s="71" t="str">
        <f>TEXT(ROUND( G17 * 0.16, 2),  "$ #,##0.00 ;")</f>
        <v xml:space="preserve">$ 0.00 </v>
      </c>
    </row>
    <row r="144" spans="1:7" x14ac:dyDescent="0.25">
      <c r="A144" s="69"/>
      <c r="B144" s="69"/>
      <c r="C144" s="69"/>
      <c r="D144" s="69"/>
      <c r="E144" s="69"/>
      <c r="F144" s="70" t="s">
        <v>152</v>
      </c>
      <c r="G144" s="71" t="str">
        <f>TEXT(ROUND( G17 * 1.16, 2),  "$ #,##0.00 ;")</f>
        <v xml:space="preserve">$ 0.00 </v>
      </c>
    </row>
    <row r="146" spans="1:7" x14ac:dyDescent="0.25">
      <c r="A146" s="41"/>
      <c r="B146" s="45"/>
      <c r="C146" s="43"/>
      <c r="D146" s="44"/>
      <c r="E146" s="43"/>
      <c r="F146" s="42"/>
      <c r="G146" s="43"/>
    </row>
  </sheetData>
  <sheetProtection password="8448" sheet="1" objects="1" scenarios="1"/>
  <protectedRanges>
    <protectedRange sqref="E17:E146" name="paa68d6229e1a054c94051f9459580562"/>
    <protectedRange sqref="B11:B12" name="p6e2a2fdc3235e9c0a22cbc3cf612912f"/>
    <protectedRange sqref="E5:E9" name="pa22fa9ebc2065ae86b73e5b6ac1d964b"/>
    <protectedRange sqref="C11:C12" name="p4b15f530c699e3e27646c53ddf216201"/>
    <protectedRange sqref="G11:G12" name="paaf8b0619aa4deea1d84e54fca7b3997"/>
    <protectedRange sqref="B6" name="p68b1f1cc15d8987eafe633c9488bdc05"/>
  </protectedRanges>
  <mergeCells count="16">
    <mergeCell ref="A142:E142"/>
    <mergeCell ref="A143:E144"/>
    <mergeCell ref="A14:G14"/>
    <mergeCell ref="C1:F1"/>
    <mergeCell ref="C10:F10"/>
    <mergeCell ref="C2:F4"/>
    <mergeCell ref="C5:D5"/>
    <mergeCell ref="C7:D7"/>
    <mergeCell ref="C8:D8"/>
    <mergeCell ref="E5:F5"/>
    <mergeCell ref="E6:F6"/>
    <mergeCell ref="E7:F7"/>
    <mergeCell ref="E8:F8"/>
    <mergeCell ref="C11:F11"/>
    <mergeCell ref="C12:F12"/>
    <mergeCell ref="B6:B9"/>
  </mergeCells>
  <printOptions horizontalCentered="1"/>
  <pageMargins left="0.19685039370078999" right="0.19685039370078999" top="0.19685039370078999" bottom="0.27559055118109999" header="0" footer="7.8740157480315001E-2"/>
  <pageSetup scale="76" fitToHeight="0"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conceptos</vt:lpstr>
      <vt:lpstr>conceptos!Títulos_a_imprimir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R.</dc:creator>
  <cp:lastModifiedBy>Gamaliel Reyes</cp:lastModifiedBy>
  <dcterms:created xsi:type="dcterms:W3CDTF">2019-03-15T07:48:47Z</dcterms:created>
  <dcterms:modified xsi:type="dcterms:W3CDTF">2020-07-02T14:05:55Z</dcterms:modified>
</cp:coreProperties>
</file>