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bookViews>
    <workbookView xWindow="390" yWindow="555" windowWidth="19815" windowHeight="9405"/>
  </bookViews>
  <sheets>
    <sheet name="conceptos" sheetId="1" r:id="rId1"/>
  </sheets>
  <functionGroups builtInGroupCount="17"/>
  <definedNames>
    <definedName name="_xlnm.Print_Titles" localSheetId="0">conceptos!$1:$16</definedName>
  </definedNames>
  <calcPr calcId="145621"/>
</workbook>
</file>

<file path=xl/calcChain.xml><?xml version="1.0" encoding="utf-8"?>
<calcChain xmlns="http://schemas.openxmlformats.org/spreadsheetml/2006/main">
  <c r="G72" i="1" l="1"/>
  <c r="G93" i="1" s="1"/>
  <c r="G69" i="1"/>
  <c r="G92" i="1" s="1"/>
  <c r="G66" i="1"/>
  <c r="G91" i="1" s="1"/>
  <c r="G63" i="1"/>
  <c r="G90" i="1" s="1"/>
  <c r="G59" i="1"/>
  <c r="G89" i="1" s="1"/>
  <c r="G52" i="1"/>
  <c r="G88" i="1" s="1"/>
  <c r="G47" i="1"/>
  <c r="G42" i="1"/>
  <c r="G85" i="1" s="1"/>
  <c r="G37" i="1"/>
  <c r="G84" i="1" s="1"/>
  <c r="G32" i="1"/>
  <c r="G30" i="1"/>
  <c r="G82" i="1" s="1"/>
  <c r="G27" i="1"/>
  <c r="G80" i="1" s="1"/>
  <c r="G23" i="1"/>
  <c r="G19" i="1"/>
  <c r="G78" i="1" s="1"/>
  <c r="G46" i="1" l="1"/>
  <c r="G86" i="1" s="1"/>
  <c r="G29" i="1"/>
  <c r="G81" i="1" s="1"/>
  <c r="G18" i="1"/>
  <c r="G79" i="1"/>
  <c r="G83" i="1"/>
  <c r="G87" i="1"/>
  <c r="G17" i="1" l="1"/>
  <c r="G95" i="1" s="1"/>
  <c r="G77" i="1"/>
  <c r="A96" i="1"/>
  <c r="G96" i="1" l="1"/>
  <c r="G76" i="1"/>
  <c r="G97" i="1"/>
</calcChain>
</file>

<file path=xl/sharedStrings.xml><?xml version="1.0" encoding="utf-8"?>
<sst xmlns="http://schemas.openxmlformats.org/spreadsheetml/2006/main" count="258" uniqueCount="125">
  <si>
    <t>GOBIERNO DEL ESTADO DE JALISCO</t>
  </si>
  <si>
    <t>LICITACIÓN PÚBLICA ESTATAL</t>
  </si>
  <si>
    <t>INSTITUTO DE LA INFRAESTRUCTURA FÍSICA EDUCATIVA DEL</t>
  </si>
  <si>
    <t>E-REM-B-REH-04808-LP-0095-2020</t>
  </si>
  <si>
    <t>ESTADO DE JALISCO</t>
  </si>
  <si>
    <t>DESCRIPCIÓN GENERAL DE LOS TRABAJOS:</t>
  </si>
  <si>
    <t>FECHA DE INICIO:</t>
  </si>
  <si>
    <t>FECHA DE TERMINACIÓN:</t>
  </si>
  <si>
    <t>PLAZO DE EJECUCIÓN:</t>
  </si>
  <si>
    <t>FECHA:</t>
  </si>
  <si>
    <t>RAZÓN SOCIAL DEL LICITANTE:</t>
  </si>
  <si>
    <t>NOMBRE, CARGO Y FIRMA DEL LICITANTE:</t>
  </si>
  <si>
    <t>DOCUMENTO</t>
  </si>
  <si>
    <t>PRESUPUESTO DE OBRA</t>
  </si>
  <si>
    <t>CLAVE</t>
  </si>
  <si>
    <t>DESCRIPCIÓN</t>
  </si>
  <si>
    <t>UNIDAD</t>
  </si>
  <si>
    <t>CANTIDAD</t>
  </si>
  <si>
    <t>PRECIO UNITARIO ($)</t>
  </si>
  <si>
    <t>PRECIO UNITARIO ($) CON LETRA</t>
  </si>
  <si>
    <t>IMPORTE ($) M.N.</t>
  </si>
  <si>
    <t>TRABAJO : BAS-REH-04808</t>
  </si>
  <si>
    <t>REHABILITACIÓN DE CUBIERTAS (IMPERMEABILIZACIÓN), PATIO CIVICO Y MURO- REJA PERIMETRAL EN LA ESCUELA PRIMARIA TLALOC, CCT 14EPR0178L, UBICADO EN LA LOCALIDAD LOS SAUCES, MUNICIPIO DE CONCEPCIÓN DE BUENOS AIRES, JALISCO.</t>
  </si>
  <si>
    <t>A</t>
  </si>
  <si>
    <t>EDIFICIO A</t>
  </si>
  <si>
    <t>A.01(140)</t>
  </si>
  <si>
    <t xml:space="preserve">DEMOLICIONES, DESMONTAJES Y MECANICA DE SUELOS    </t>
  </si>
  <si>
    <t>RETIRO DE IMPERMEABILIZANTE PREFABRICADO, REMOVIENDO CASCARAS DE IMPERMEABILIZANTE  EXISTENTES, EN MAL ESTADO, POR CUALQUIER MEDIO (COA, CEPILLO  Y/O CARDA DE ALAMBRE) DEJANDO LA SUPERFICIE EN PERFECTAS CONDICIONES PARA RECIBIR NUEVA APLICACION DE IMPERMEABILIZANTE; INCLUYE: HERRAMIENTAS, RETIRO Y ACARREO DE MATERIALES DE DESHECHO DENTRO Y FUERA DE LA OBRA ATIRADERO AUTORIZADO, LIMPIEZA DEL AREA DE LOS TRABAJOS Y  MANO DE OBRA.</t>
  </si>
  <si>
    <t xml:space="preserve">M2 </t>
  </si>
  <si>
    <t xml:space="preserve">DEMOLICION DE HORMIGON DE ENTREPISO Y/O AZOTEA, CON UN ESPESOR DE 10 CMS. PROMEDIO INCLUYE: RETIRO DE MATERIAL PRODUCTO DE LA DEMOLICION FUERA DE LA OBRA.
</t>
  </si>
  <si>
    <t>DESMANTELAMIENTO Y RETIRO DE LUMINARIA FLUORESCENTE EN GABINETE, SIN RECUPERACION, INCLUYE: DESCONEXION, HERRAMENTA , MANO DE OBRA ESPECIALIZADA, RETIRO DEL MATERIAL HASTA EL SITIO AUTORIZADO POR LA SUPERVISIÓN, LIMPIEZA Y TODO LO NECESARIO PARA SU CORRECTA EJECUCIÓN.</t>
  </si>
  <si>
    <t>PZA</t>
  </si>
  <si>
    <t>A.02(319)</t>
  </si>
  <si>
    <t xml:space="preserve">ENTREPISOS, CUBIERTA Y ACABADOS DE AZOTEA         </t>
  </si>
  <si>
    <t>ENTORTADO DE HORMIGON DE CEM- ARENA - JAL (MATERIAL ALIGERANTE) 1:2:6, DE 10.0 CM DE ESPESOR PARA ENRAZAR LAMINA GALVANIZADA. INCLUYE: LECHADA DE CEMENTO GRIS CON IMPERMEABILIZANTE INTEGRAL A RAZON DE 1 KG/SACO DE CEMENTO, INCLUYE: ACARREOS Y ACABADO NIVELADO PARA RECIBIR TEJA</t>
  </si>
  <si>
    <t>SUMINISTRO Y COLOCACION DE CABALLETE DE LAMINA PINTRO CALIBRE 24. INCLUYE MATEIALES DE FIJACION GANCHOS, TRASLAPES, DESPERDICIOS Y ACARREO DE MATERIALES AL LUGAR DE SU UTILIZACION, A CUALQUIER NIVEL.</t>
  </si>
  <si>
    <t xml:space="preserve">ML </t>
  </si>
  <si>
    <t>IMPERMEABILIZACION DE MUROS O LOSAS, A BASE DE MEMBRANA PREFABRICADA, MCA. IMPERQUIMIA, UNIPLAS AERO PLUS SBS, ALTO DESEMPEÑO CON VENTILACION ANTIABOLSAMIENTOS, FABRICADA A BASE DE ASFALTOS MODIFICADOS CON POLIMEROS SINTETICOS SBS (ESTIRENO BUTADIENO ESTIRENO) REFORZADA CON MALLA POLIESTER DE ALTA RESISTENCIA, ACABADO APARENTE A BASE DE GRAVILLA ESMALTADA A FUEGO, 4.5 MM  DE ESPESOR TOTAL, COLOR ROJO TERRACOTA, GARANTIA POR ESCRITO DE 10 AÑOS, POR LA EMPRESA CONTRATISTA., INCLUYE: LIMPIEZA Y PREPARACION DE LA SUPERFICIE, APLICACION DE PRIMER IMPERCOAT PRIMARIO SL, PARA ANCLAJE Y TAPAPORO DE LA SUPERFICIE, SELLADO DE FISURAS Y GRIETAS A BASE DE CEMENTO PLASTICO BITUMINOSO IMPERCOAT CEMENTO SBS, SUMINISTRO Y COLOCACION DE MEMBRANA POR MEDIO DE TERMOFUSION A BASE DE FUEGO DE SOPLETE DE GAS BUTANO, HACIENDO TRASLAPES MINIMOS DE 0.10 MTS. EN AMBOS SENTIDOS, SELLADO DE ORILLAS, REMATES Y TRASLAPES, MATERIALES MENORES Y DE CONSUMO, CORTES, DESPERDICIOS, LIMPIEZA GENERAL, HERRAMIENTAS, MANO DE OBRA ESPECIALIZADA Y ACARREOS AL SITIO DE SU COLOCACION.</t>
  </si>
  <si>
    <t>A.03(510)</t>
  </si>
  <si>
    <t xml:space="preserve">INSTALACION ELECTRICA EN EDIFICIO                 </t>
  </si>
  <si>
    <t>SUMINISTRO E INSTALACION DE LUMINARIO FLUORESCENTE DE SOBREPONER, TIPO ENVOLVENTE, AHORRADOR DE ENERGIA DE 2 X 59 WATTS. FABRICADO EN LAMINA CAL 22, RECUBIERTO CON TRATAMIENTO FOSFATIZADO Y PINTURA ACRILICA O POLIESTER COLOR BLANCO, APLICADA ELECTROSTATICAMENTE Y TERMOENDURECIDA, PARA OBTENER UNA REFLECTANCIA MINIMA DE 90%, CON DIFUSOR ACRILICO PRISMATICO 100% PURO, TIPO ENVOLVENTE, CON UNA LONGITUD DE 240 CM., BALASTRO ELECTRONICO DE BAJA EMISION DE ARMONICAS, PARA OPERAR UNA O DOS LAMPARAS T8 DE 59 WATTS, (EQUIVALENTE A 4 LAMPARAS T8 DE 32 WATTS.), LA LUMINARIA (COMPLETA) DEBERA CUMPLIR CON LA NORMA ANCE, INCLUYE: COPIA DE CERTIFICACION ANCE ANEXA EN EL TRAMITE DE LA ESTIMACION, FIJACION, CONEXION, MATERIALES MENORES, HERRAMIENTAS, GARANTIAS, MANO DE OBRA, PRUEBAS Y ACARREOS.</t>
  </si>
  <si>
    <t>01</t>
  </si>
  <si>
    <t>PLAZA Y ANDADORES</t>
  </si>
  <si>
    <t>01.01(140)</t>
  </si>
  <si>
    <t>DEMOLICION DE  PISOS Y/O FIRMES DE CONCRETO SIMPLE DE 8 A 10 CM. DE ESPESOR PROMEDIO, EN SECCIONES OBLIGADAS, POR CUALQUIER MEDIO, INCLUYE:  MANO DE OBRA, HERRAMIENTA, EQUIPO,  CARGA Y ACARREO DE ESCOBRO FUERA DE LA OBRA AL LUGAR PERMITIDO POR LAS AUTORIDADES CORRESPONDIENTES.</t>
  </si>
  <si>
    <t>01.02(150)</t>
  </si>
  <si>
    <t xml:space="preserve">TRABAJOS PRELIMINARES                             </t>
  </si>
  <si>
    <t>TRAZO Y NIVELACION DE EXTERIORES ESTABLECIENDO REFERENCIAS DEFINITIVAS, CON TRANSITO Y NIVEL (EQUIPO TOPOGRAFICO), INCLUYE: PERSONAL TECNICO CALIFICADO, ESTACAS, MOJONERAS, LOCALIZACION DE EJES Y/O ENTRE EJES, BANCOS DE NIVEL, MATERIALES PARA SEÑALAMIENTO, EQUIPO, HERRAMIENTA Y MANO DE OBRA.</t>
  </si>
  <si>
    <t>EXCAVACION EN CEPAS POR CUALQUIER MEDIO, MATERIAL TIPO "B", DE 0 A 2.00 M. DE PROFUNDIDAD, EN SECO, INCLUYE: AFINE DE TALUDES Y FONDO, TRASPALEOS,  MOVIMIENTOS Y ACARREOS DENTRO DE LA OBRA, HERRAMIENTAS Y MANO DE OBRA, MEDIDO EN BANCO.</t>
  </si>
  <si>
    <t xml:space="preserve">M3 </t>
  </si>
  <si>
    <t>EXCAVACION A CIELO ABIERTO EN CAJON POR CUALQUIER MEDIO, MATERIAL TIPO "B", DE 0 A 2.00 M. DE PROFUNDIDAD, EN SECO, INCLUYE: AFINE DE TALUDES Y FONDO, TRAPALEOS,  MOVIMIENTOS Y ACARREOS DENTRO DE LA OBRA, HERRAMIENTAS Y MANO DE OBRA, MEDIDO EN BANCO.</t>
  </si>
  <si>
    <t>CARGA POR CUALQUIER MEDIO Y ACARREO EN CAMION DE MATERIAL DE DESPERDICIO PRODUCTO DE LAS EXCAVACIONES FUERA DE LA OBRA, A LUGAR PERMITIDO POR LAS AUTORIDADES CORRESPONDIENTES, MEDIDO EN BANCO. INCLUYE CARGA,  ACARREO Y DESCARGA A TIRO LIBRE, HERRAMIENTA, EQUIPO, MATERIALES DE CONSUMO Y MANO DE OBRA.</t>
  </si>
  <si>
    <t>01.03(160)</t>
  </si>
  <si>
    <t xml:space="preserve">CIMENTACION                                       </t>
  </si>
  <si>
    <t>CIMIENTO DE PIEDRA BRAZA ACOMODADA PIEDRA POR PIEDRA, ASENTADA CON MORTERO CEMENTO-ARENA  EN PROPORCION 1:3. INCLUYE: MATERIALES, DESPERDICIOS, HERRAMIENTAS, LIMPIEZA, MANO DE OBRA Y ACARREO DE MATERIALES AL SITIO DE SU UTILIZACION.</t>
  </si>
  <si>
    <t>RODAPIE DE PIEDRA BRAZA, ACABADO APARENTE UNA CARA, ASENTADA CON MORTERO CEMENTO-ARENA 1:3. INCLUYE: MATERIALES, HERRAMIENTAS, PLOMEO,   LIMPIEZA, MANO DE OBRA Y ACARREO DE MATERIALES AL SITIO DE SU UTILIZACION.</t>
  </si>
  <si>
    <t>NIVELACION DE MURO DE MAMPOSTERIA CON RAJUELA DE PIEDRA BRAZA JUNTEADA CON MORTERO CEM-ARE 1:3. DE 0.10 M. DE ESPESOR X 0.40 M. DE ANCHO PROMEDIO. INCLUYE: NIVELACION, TRAZO, MANO DE OBRA Y HERRAMIENTA. (NO INCLUYE MATERIALES)</t>
  </si>
  <si>
    <t>RELLENO COMPACTADO AL 90 % PROCTOR, CON MATERIAL DE BANCO, EN CAPAS DE 20 CM DE ESPESOR, AGREGANDO AGUA PARA LOGRAR SU HUMEDAD OPTIMA, AL 90%. POR CUALQUIER MEDIO, INCLUYE: SUMINISTRO DE AGUA PARA LOGRAR HUMEDAD OPTIMA, TENDIDO, TRASPALEOS,  DESPERDICIOS, EQUIPO, PRUEBAS DE COMPACTACION, AFINE, NIVELACION, HERRAMIENTAS, MANO DE OBRA Y  ACARREO HASTA EL SITIO DE SU COLOCACION.  (VOLUMEN MEDIDO COMPACTADO).</t>
  </si>
  <si>
    <t>01.04(372)</t>
  </si>
  <si>
    <t xml:space="preserve">PISOS                                             </t>
  </si>
  <si>
    <t>SUMINISTRO Y COLOCACION DE MALLA ELECTROSOLDADA 6X6-10/10 COMO REFUERZO EN PISOS DE CONCRETO, INCLUYE: DESPERDICIOS, TRASLAPES, HERRAMIENTA Y ACARREO DEL MATERIAL AL SITIO DE SU COLOCACION.</t>
  </si>
  <si>
    <t>PISO DE CONCRETO HIDRAULICO HECHO EN OBRA F'C=200 KG/CM², T.M.A. 3/4", DE 0.10 M. DE ESPESOR, COLADO EN FRANJAS DE 6.00 A 8.00 MTS. DE ANCHO, MODULADO DE ACUERDO AL AREA TOTAL A COLAR, ACABADO PULIDO CON EQUIPO MECANICO, INCLUYE: TRAZO, NIVELACION, AFINE Y COMPACTACION DEL TERRENO, AGUA, DESPERDICIOS, ACARREOS, REGLEADO, ACABADO PULIDO DE FORMA INTEGRAL  (SIN UTILIZACION DE PASTA), CIMBRA MACHIMBRADA (HEMBRA MACHO) EN FRONTERAS , DESCIMBRA, COLADO, CURADO, REMATES, ESCALONADO, MUESTREADO, PRUEBAS DE RESISTENCIA DEL CONCRETO, NIVELACION, JUNTAS FRIAS CON VOLTEADOR, LIMPIEZA DEL AREA DE TRABAJO, HERRAMIENTAS Y MANO DE OBRA.</t>
  </si>
  <si>
    <t>FORJADO DE NARIZ DE REMATE EN PISO DE  BANQUETAS, CON 10.0  X  10.0 CM. DE SECCION, INCLUYE SOLO: CIMBRA APARENTE, DESCIMBRA, GOTERO, FORJADO, CHAFLANES, PERFILADO, DESPERDICIOS, HERRAMIENTAS, Y MANO DE OBRA. (NO INCLUYE CONCRETO).</t>
  </si>
  <si>
    <t>33B</t>
  </si>
  <si>
    <t>MURO REJA</t>
  </si>
  <si>
    <t>33B.01(150)</t>
  </si>
  <si>
    <t>LIMPIEZA DE TERRENO RETIRANDO BASURA Y DESHIERBE FUERA DE LA OBRA. INCLUYE: HERRAMIENTAS, MANO DE OBRA, RECOLECCION, JUNTA Y RETIRO. (PROYECCION DE CUBIERTA).</t>
  </si>
  <si>
    <t>33B.02(160)</t>
  </si>
  <si>
    <t>MAMPOSTERIA DE PIEDRA BRAZA, ACABADO APARENTE DOS CARAS DE 0 A 1.50 MTS, ASENTADA CON  CEMENTO-ARENA 1:3, INCLUYE: MATERIALES, HERRAMIENTAS, PLOMEO,  LIMPIEZA, MANO DE OBRA Y ACARREO DE MATERIALES AL SITIO DE SU UTILIZACION.</t>
  </si>
  <si>
    <t>DALA DE DESPLANTE DE CONCRETO F´C= 150 KG/CM2, T.M.A.= 3/4", CON SECCION DE 14 X 20 CM., ARMADA CON 4 VARILLAS DEL #3 Y ESTRIBOS DEL #2 @ 20 CM., INCLUYE: ARMADO, COLADO, CURADO, VIBRADO, CIMBRA COMUN, DESCIMBRA, DESPERDICIOS, TRASLAPES, CRUCES DE VARILLAS CON ELEMENTOS TRANSVERSALES, ANDAMIOS, MANO DE OBRA, HERRAMIENTA Y ACARREO DE MATERIALES AL SITIO DE SU UTILIZACION, A CUALQUIER ALTURA.</t>
  </si>
  <si>
    <t>BASE PARA CASTILLO DE 40.0 X 40.0 X 50.0 CM, EN CIMENTACION DE PIEDRA, CON CONCRETO F'C=150 KG/CM2, TMA=3/4", CON 4 VARILLAS DE 3/8" DE DIAMETRO Y ESTRIBOS DE 1/4" @ 15.0 CM. CIMBRA COMUN,  INCLUYE: CIMBRADO Y DESCIMBRADO, COLADO, VIBRADO, CURADO, MATERIALES, DESPERDICIOS, HERRAMIENTAS, LIMPIEZA, MANO DE OBRA Y ACARREO DE MATERIALES AL SITIO DE SU UTILIZACION.</t>
  </si>
  <si>
    <t>33B.03(310)</t>
  </si>
  <si>
    <t xml:space="preserve">MUROS, CADENAS, CASTILLOS Y REPIZONES.            </t>
  </si>
  <si>
    <t>DALA DE CONCRETO F'C=150 KG/CM2, T.M.A.=3/4", CON SECCION DE 14 X 15 CMS., ARMADA CON 4 VARILLAS DEL # 3 Y ESTRIBOS DEL NO. 2 @ 15 CMS., INCLUYE: ARMADO, COLADO, CURADO, VIBRADO, CIMBRA COMUN, DESCIMBRA, TRASLAPES, CRUCES DE VARILLAS CON ELEMENTOS TRANSVERSALES, DESPERDICIOS, MANO DE OBRA, HERRAMIENTA Y ACARREO DE MATERIALES AL SITIO DE SU UTILIZACION, A CUALQUIER ALTURA.</t>
  </si>
  <si>
    <t>CASTILLO DE CONCRETO F'C=150 KG/CM2, T.M.A.=3/4, CON SECCION DE 14 X 20 CMS., ARMADA CON 4 VARILLAS DEL # 3 Y ESTRIBOS DEL NO. 2 @ 20 CMS., INCLUYE:  ARMADO, COLADO, CURADO, VIBRADO, CIMBRA COMUN, DESCIMBRA, TRASLAPES, CRUCES DE VARILLAS CON ELEMENTOS TRANSVERSALES, DESPERDICIOS, MANO DE OBRA, HERRAMIENTA, ANDAMIOS,  Y ACARREO DE MATERIALES AL SITIO DE SU UTILIZACION, A CUALQUIER ALTURA.</t>
  </si>
  <si>
    <t>MURO DE TABIQUE DE LAMA, DE 14 CMS. DE ESPESOR PROMEDIO, A SOGA, CON TABIQUE DE LAMA 7 X 14 X 28 CMS., ACABADO COMUN, ASENTADO CON MORTERO CEMENTO-ARENA EN PROPORCION 1:3, EN CUALQUIER NIVEL, INCLUYE: TRAZO, NIVELACION, PLOMEO, ANDAMIOS, DESPERDICIOS, MANO DE OBRA, LIMPIEZA Y ACARREO DE MATERIALES AL SITIO DE SU UTILIZACION.</t>
  </si>
  <si>
    <t>33B.04(355)</t>
  </si>
  <si>
    <t xml:space="preserve">RECUBRIMIENTOS Y ACABADOS                         </t>
  </si>
  <si>
    <t xml:space="preserve">APLANADO DE MUROS Y/O TECHOS CON MORTERO CEMENTO-CAL-ARENA DE RIO EN PROP. 1:2:6 DE 2 CM. DE ESPESOR PROMEDIO, A PLOMO Y REGLA, ACABADO APALILLADO FINO, INCLUYE: MATERIALES, DESPERDICIOS, ANDAMIOS, HERRAMIENTAS, PLOMEO, NIVELACION, REMATES, LIMPIEZA DEL AREA DE TRABAJO Y ACARREO DE MATERIALES AL SITIO DE SU UTILIZACION. A CUALQUIER NIVEL.
</t>
  </si>
  <si>
    <t>BOQUILLAS EN PUERTAS Y VENTANAS, CON MORTERO CEMENTO-CAL-ARENA 1:2:6, INCLUYE: ANDAMIOS Y ACARREO DE MATERIALES AL SITIO DE SU UTILIZACION.</t>
  </si>
  <si>
    <t>33B.05(372)</t>
  </si>
  <si>
    <t>CEJA DE CONCRETO F'C=150 KG/CM2, TMA=3/4" DE 12.0 X 18.0 CM DE SECCION PROMEDIO, ARMADA CON 1 VARILLA #3 (3/8") Y ESTRIBOS DE 1/4" @ 25.0 CM, EN CUALQUIER NIVEL. INCLUYE: CIMBRA APARENTE, DESCIMBRA, COLADO, VIBRADO, CURADO, PERFILADO, CHAFLANES, GOTERO, LIMPIEZA, HERRAMIENTAS, MATERIALES, DESPERDICIOS Y MANO DE OBRA.</t>
  </si>
  <si>
    <t>REPISON DE CONCRETO F'C= 150 KG/CM2, CON FORMA TRAPEZOIDAL SECCION DE 50 CM. DE ANCHO X 10 CM. DE ESPESOR EN LOS EXTREMOS Y 15 CM. AL CENTRO DE LA SECCION, ARMADO CON 1 VARILLA DEL # 3 @ 20 CM EN AMBAS DIRECCIONES, CON DETALLES Y MOLDURAS, INCLUYE: CIMBRA APARENTE, DESCIMBRADO, CHAFLANES, COLADO, CURADO, VIBRADO, PERFILADO, DESPERDICIOS, ACABADO PULIDO FINO Y/O CON BROCHA DE PELO, HERRAMIENTA, MANO DE OBRA Y TODO LO NECESARIO PARA SU CORRECTA EJECUCION.</t>
  </si>
  <si>
    <t>33B.06(393)</t>
  </si>
  <si>
    <t xml:space="preserve">PINTURA                                           </t>
  </si>
  <si>
    <t>PINTURA VINIL-ACRÍLICA A BASE DE AGUA ACABADO SEMIMATE  LAVABLE, PARA INTERIORES Y EXTERIORES QUE NO DESPRENDA VAPORES TÓXICOS NI OLORES DESAGRADABLES, CON LAS SIGUIENTES CARACTERÍSTICAS ( SÓLIDOS POR PESO 46-52%, SÓLIDOS POR VOLUMEN 30-36%, VISCOSIDAD DE 100-130 UK A 25°C, DENSIDAD &gt; O = 1.2 TON/M3., LAVABILIDAD &gt; O = 4,000 CICLOS, TIEMPO DE SECADO AL TACTO, 30-40 MIN., TIEMPO DE SECADO DURO &lt; O = 8 HRS., CICLO DE CURADO DE 7 DIAS, PH 6-8, RENDIMIENTO EN SUP. LISA 8-10 M2/LT., FINEZA DE MOLIDO (HEGMAN) 3-7 UH.)  EN MUROS APLANADOS DE MEZCLA APALILLADO O PULIDO, TRABAJO TERMINADO, A DOS MANOS, INCLUYE: MATERIALES MENORES Y DE CONSUMO, ANDAMIOS, PREPARACION DE LA SUPERFICIE, SELLADO DE LA SUPERFICIE, HERRAMIENTAS, LIMPIEZA, MANO DE OBRA Y  ACARREOS DE MATERIALES AL SITIO DE SU UTILIZACIÓN.</t>
  </si>
  <si>
    <t>PINTURA DE ESMALTE ALQUIDALICO ANTICORROSIVO, ACABADO BRILLANTE, PARA INTERIORES Y EXTERIORES QUE NO DESPRENDA VAPORES TÓXICOS NI OLORES DESAGRADABLES, CON LAS SIGUIENTES CARACTERÍSTICAS ( SÓLIDOS POR PESO 49-60%, SÓLIDOS POR VOLUMEN 40-46%, VISCOSIDAD DE 110-160 UK A 25°C, DENSIDAD 0.9-1.2 TON/M3., BRILLO A 60°C, 90%, TIEMPO DE SECADO AL TACTO, &lt; O = 6 HRS., TIEMPO DE SECADO DURO &lt; O = 24 HRS., ADHERENCIA 100%, DILUCIÓN MÁXIMA (AGUARRÁS, THINER), 15 %,  EN BARANDAL METALICO, EN COLOR DE ACUERDO A INDICADO POR SUPERVISIÓN MEDIDO POR UN SOLO LADO, TRABAJO TERMINADO, A DOS MANOS, INCLUYE: MATERIALES MENORES Y DE CONSUMO, PREPARACION DE LA SUPERFICIE, ANDAMIOS, HERRAMIENTAS, LIMPIEZA, MANO DE OBRA Y  EQUIPO DE SEGURIDAD. CUALQUIER ALTURA..</t>
  </si>
  <si>
    <t>33B.07(410)</t>
  </si>
  <si>
    <t xml:space="preserve">CANCELERIA, HERRERIA, ALUMINIO, VIDRIOS Y CHAPAS  </t>
  </si>
  <si>
    <t xml:space="preserve">SUMINISTRO Y COLOCACION DE PLACA DE ACERO A-36 DE 4" X 4" X 1/4" PARA FIJACION DE PASAMANOS O BARANDAL A MURO, ESTRUCTURA Y/O CIMENTACION, INCLUYE: MATERIALES, ANCLAS DE ANGULO, CORTES, FIJACION, SOLDADURA, HERRAMIENTAS Y MANO DE OBRA.
</t>
  </si>
  <si>
    <t>SUMINISTRO, FABRICACION Y COLOCACION DE HERRERIA TUBULAR Y/O ESTRUCTURAL PARA BARANDAL O PASAMANOS,  INCLUYE: SOLDADURA, CORTES, AJUSTES, MATERIALES MENORES, DESCALIBRES, DESPERDICIOS, BISAGRAS, FONDO ANTICORROSIVO, FLETES, HERRAMIENTAS, MANO DE OBRA, Y ACARREO DE MATERIALES AL SITIO DE SU UTLIZACION.</t>
  </si>
  <si>
    <t xml:space="preserve">KG </t>
  </si>
  <si>
    <t>RESUMEN DE PARTIDAS</t>
  </si>
  <si>
    <t>BAS-REH-04808</t>
  </si>
  <si>
    <t>IMPORTE CON LETRA (IVA INCLUIDO)</t>
  </si>
  <si>
    <t>SUBTOTAL M.N.</t>
  </si>
  <si>
    <t>IVA M.N.</t>
  </si>
  <si>
    <t>TOTAL M.N.</t>
  </si>
  <si>
    <t>150.0000</t>
  </si>
  <si>
    <t>CERO PESOS 00/100 M.N.</t>
  </si>
  <si>
    <t>21.0000</t>
  </si>
  <si>
    <t>10.0000</t>
  </si>
  <si>
    <t>14.0000</t>
  </si>
  <si>
    <t>250.0000</t>
  </si>
  <si>
    <t>50.0000</t>
  </si>
  <si>
    <t>15.8100</t>
  </si>
  <si>
    <t>65.8100</t>
  </si>
  <si>
    <t>10.1200</t>
  </si>
  <si>
    <t>5.0600</t>
  </si>
  <si>
    <t>63.2500</t>
  </si>
  <si>
    <t>20.4000</t>
  </si>
  <si>
    <t>10.2000</t>
  </si>
  <si>
    <t>9.2000</t>
  </si>
  <si>
    <t>34.1000</t>
  </si>
  <si>
    <t>17.0000</t>
  </si>
  <si>
    <t>1.1500</t>
  </si>
  <si>
    <t>12.0000</t>
  </si>
  <si>
    <t>23.2500</t>
  </si>
  <si>
    <t>31.5000</t>
  </si>
  <si>
    <t>79.9500</t>
  </si>
  <si>
    <t>43.6500</t>
  </si>
  <si>
    <t>34.0000</t>
  </si>
  <si>
    <t>87.9000</t>
  </si>
  <si>
    <t>39.6500</t>
  </si>
  <si>
    <t>535.8000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</si>
</sst>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#,##0.0000"/>
    <numFmt numFmtId="165" formatCode="\$#,##0.0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31869B"/>
      <name val="Calibri"/>
      <family val="2"/>
    </font>
    <font>
      <b/>
      <sz val="11"/>
      <color rgb="FFC0504D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632523"/>
        <bgColor rgb="FFFFFFFF"/>
      </patternFill>
    </fill>
    <fill>
      <patternFill patternType="solid">
        <fgColor rgb="FF632523"/>
        <bgColor rgb="FF000000"/>
      </patternFill>
    </fill>
    <fill>
      <patternFill patternType="solid">
        <fgColor rgb="FF632523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2" borderId="0" xfId="0" applyFill="1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49" fontId="0" fillId="2" borderId="0" xfId="0" applyNumberFormat="1" applyFill="1" applyAlignment="1">
      <alignment horizontal="left" vertical="center" wrapText="1"/>
    </xf>
    <xf numFmtId="49" fontId="0" fillId="2" borderId="0" xfId="0" applyNumberFormat="1" applyFill="1" applyAlignment="1">
      <alignment horizontal="left" vertical="top"/>
    </xf>
    <xf numFmtId="49" fontId="2" fillId="2" borderId="0" xfId="0" applyNumberFormat="1" applyFont="1" applyFill="1" applyAlignment="1">
      <alignment horizontal="right" vertical="center"/>
    </xf>
    <xf numFmtId="49" fontId="0" fillId="2" borderId="0" xfId="0" applyNumberFormat="1" applyFill="1" applyAlignment="1">
      <alignment horizontal="center" vertical="top"/>
    </xf>
    <xf numFmtId="49" fontId="2" fillId="2" borderId="7" xfId="0" applyNumberFormat="1" applyFont="1" applyFill="1" applyBorder="1" applyAlignment="1">
      <alignment horizontal="right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3" xfId="0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justify" vertical="top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right" vertical="top"/>
    </xf>
    <xf numFmtId="49" fontId="1" fillId="2" borderId="0" xfId="0" applyNumberFormat="1" applyFont="1" applyFill="1" applyAlignment="1" applyProtection="1">
      <alignment horizontal="right" vertical="top"/>
      <protection hidden="1"/>
    </xf>
    <xf numFmtId="0" fontId="1" fillId="2" borderId="0" xfId="0" applyFont="1" applyFill="1" applyAlignment="1">
      <alignment horizontal="left" vertical="top" wrapText="1"/>
    </xf>
    <xf numFmtId="49" fontId="0" fillId="2" borderId="0" xfId="0" applyNumberFormat="1" applyFill="1" applyAlignment="1">
      <alignment horizontal="right" vertical="top"/>
    </xf>
    <xf numFmtId="49" fontId="7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/>
    </xf>
    <xf numFmtId="49" fontId="7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justify" vertical="top" wrapText="1"/>
    </xf>
    <xf numFmtId="49" fontId="8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right" vertical="top"/>
    </xf>
    <xf numFmtId="49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horizontal="justify" vertical="top" wrapText="1"/>
    </xf>
    <xf numFmtId="4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top"/>
    </xf>
    <xf numFmtId="164" fontId="0" fillId="2" borderId="0" xfId="0" applyNumberForma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3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distributed" vertical="distributed" wrapText="1"/>
    </xf>
    <xf numFmtId="8" fontId="0" fillId="2" borderId="0" xfId="0" applyNumberFormat="1" applyFill="1" applyAlignment="1">
      <alignment horizontal="right" vertical="top"/>
    </xf>
    <xf numFmtId="0" fontId="3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horizontal="right" vertical="center"/>
    </xf>
    <xf numFmtId="49" fontId="3" fillId="5" borderId="0" xfId="0" applyNumberFormat="1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38100</xdr:rowOff>
    </xdr:from>
    <xdr:ext cx="1514475" cy="1571625"/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6</xdr:col>
      <xdr:colOff>38100</xdr:colOff>
      <xdr:row>4</xdr:row>
      <xdr:rowOff>9525</xdr:rowOff>
    </xdr:from>
    <xdr:ext cx="1181100" cy="171450"/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99"/>
  <sheetViews>
    <sheetView tabSelected="1" workbookViewId="0">
      <selection activeCell="A96" sqref="A96:E97"/>
    </sheetView>
  </sheetViews>
  <sheetFormatPr baseColWidth="10" defaultColWidth="9.140625" defaultRowHeight="15" x14ac:dyDescent="0.25"/>
  <cols>
    <col min="1" max="1" width="25.7109375" style="13" customWidth="1"/>
    <col min="2" max="2" width="55.7109375" style="21" customWidth="1"/>
    <col min="3" max="3" width="10.7109375" style="1" customWidth="1"/>
    <col min="4" max="4" width="15.42578125" style="55" customWidth="1"/>
    <col min="5" max="5" width="18.7109375" style="56" customWidth="1"/>
    <col min="6" max="6" width="30.7109375" style="3" customWidth="1"/>
    <col min="7" max="7" width="18.7109375" style="56" customWidth="1"/>
    <col min="8" max="8" width="0.140625" customWidth="1"/>
  </cols>
  <sheetData>
    <row r="1" spans="1:7" x14ac:dyDescent="0.25">
      <c r="A1" s="9"/>
      <c r="B1" s="4" t="s">
        <v>0</v>
      </c>
      <c r="C1" s="58" t="s">
        <v>1</v>
      </c>
      <c r="D1" s="58"/>
      <c r="E1" s="58"/>
      <c r="F1" s="58"/>
      <c r="G1" s="5"/>
    </row>
    <row r="2" spans="1:7" x14ac:dyDescent="0.25">
      <c r="A2" s="10"/>
      <c r="B2" s="6" t="s">
        <v>2</v>
      </c>
      <c r="C2" s="60" t="s">
        <v>3</v>
      </c>
      <c r="D2" s="60"/>
      <c r="E2" s="60"/>
      <c r="F2" s="60"/>
      <c r="G2" s="7"/>
    </row>
    <row r="3" spans="1:7" x14ac:dyDescent="0.25">
      <c r="A3" s="10"/>
      <c r="B3" s="6" t="s">
        <v>4</v>
      </c>
      <c r="C3" s="60"/>
      <c r="D3" s="60"/>
      <c r="E3" s="60"/>
      <c r="F3" s="60"/>
      <c r="G3" s="7"/>
    </row>
    <row r="4" spans="1:7" ht="15.75" customHeight="1" x14ac:dyDescent="0.25">
      <c r="A4" s="10"/>
      <c r="B4" s="18"/>
      <c r="C4" s="60"/>
      <c r="D4" s="60"/>
      <c r="E4" s="60"/>
      <c r="F4" s="60"/>
      <c r="G4" s="7"/>
    </row>
    <row r="5" spans="1:7" x14ac:dyDescent="0.25">
      <c r="A5" s="10"/>
      <c r="B5" s="19" t="s">
        <v>5</v>
      </c>
      <c r="C5" s="61" t="s">
        <v>6</v>
      </c>
      <c r="D5" s="61"/>
      <c r="E5" s="63"/>
      <c r="F5" s="63"/>
      <c r="G5" s="7"/>
    </row>
    <row r="6" spans="1:7" x14ac:dyDescent="0.25">
      <c r="A6" s="10"/>
      <c r="B6" s="67"/>
      <c r="C6" s="27"/>
      <c r="D6" s="14" t="s">
        <v>7</v>
      </c>
      <c r="E6" s="64"/>
      <c r="F6" s="64"/>
      <c r="G6" s="7"/>
    </row>
    <row r="7" spans="1:7" x14ac:dyDescent="0.25">
      <c r="A7" s="10"/>
      <c r="B7" s="67"/>
      <c r="C7" s="62" t="s">
        <v>8</v>
      </c>
      <c r="D7" s="62"/>
      <c r="E7" s="64"/>
      <c r="F7" s="64"/>
      <c r="G7" s="7"/>
    </row>
    <row r="8" spans="1:7" x14ac:dyDescent="0.25">
      <c r="A8" s="10"/>
      <c r="B8" s="67"/>
      <c r="C8" s="62" t="s">
        <v>9</v>
      </c>
      <c r="D8" s="62"/>
      <c r="E8" s="64"/>
      <c r="F8" s="64"/>
      <c r="G8" s="7"/>
    </row>
    <row r="9" spans="1:7" ht="15.75" customHeight="1" x14ac:dyDescent="0.25">
      <c r="A9" s="10"/>
      <c r="B9" s="67"/>
      <c r="C9" s="28"/>
      <c r="D9" s="16"/>
      <c r="E9" s="29"/>
      <c r="F9" s="30"/>
      <c r="G9" s="8"/>
    </row>
    <row r="10" spans="1:7" x14ac:dyDescent="0.25">
      <c r="A10" s="10"/>
      <c r="B10" s="19" t="s">
        <v>10</v>
      </c>
      <c r="C10" s="59" t="s">
        <v>11</v>
      </c>
      <c r="D10" s="59"/>
      <c r="E10" s="59"/>
      <c r="F10" s="59"/>
      <c r="G10" s="5" t="s">
        <v>12</v>
      </c>
    </row>
    <row r="11" spans="1:7" x14ac:dyDescent="0.25">
      <c r="A11" s="10"/>
      <c r="B11" s="31"/>
      <c r="C11" s="65"/>
      <c r="D11" s="65"/>
      <c r="E11" s="65"/>
      <c r="F11" s="65"/>
      <c r="G11" s="33"/>
    </row>
    <row r="12" spans="1:7" ht="15.75" customHeight="1" x14ac:dyDescent="0.25">
      <c r="A12" s="11"/>
      <c r="B12" s="32"/>
      <c r="C12" s="66"/>
      <c r="D12" s="66"/>
      <c r="E12" s="66"/>
      <c r="F12" s="66"/>
      <c r="G12" s="34"/>
    </row>
    <row r="13" spans="1:7" ht="15.75" customHeight="1" x14ac:dyDescent="0.25">
      <c r="A13" s="12"/>
      <c r="B13" s="20"/>
      <c r="C13" s="2"/>
      <c r="D13" s="17"/>
      <c r="E13" s="2"/>
      <c r="F13" s="2"/>
      <c r="G13" s="2"/>
    </row>
    <row r="14" spans="1:7" ht="15.75" customHeight="1" x14ac:dyDescent="0.25">
      <c r="A14" s="57" t="s">
        <v>13</v>
      </c>
      <c r="B14" s="57"/>
      <c r="C14" s="57"/>
      <c r="D14" s="57"/>
      <c r="E14" s="57"/>
      <c r="F14" s="57"/>
      <c r="G14" s="57"/>
    </row>
    <row r="15" spans="1:7" ht="15.75" customHeight="1" x14ac:dyDescent="0.25">
      <c r="A15" s="12"/>
      <c r="B15" s="20"/>
      <c r="C15" s="2"/>
      <c r="D15" s="17"/>
      <c r="E15" s="2"/>
      <c r="F15" s="2"/>
      <c r="G15" s="2"/>
    </row>
    <row r="16" spans="1:7" ht="30.75" customHeight="1" x14ac:dyDescent="0.25">
      <c r="A16" s="22" t="s">
        <v>14</v>
      </c>
      <c r="B16" s="23" t="s">
        <v>15</v>
      </c>
      <c r="C16" s="23" t="s">
        <v>16</v>
      </c>
      <c r="D16" s="24" t="s">
        <v>17</v>
      </c>
      <c r="E16" s="23" t="s">
        <v>18</v>
      </c>
      <c r="F16" s="25" t="s">
        <v>19</v>
      </c>
      <c r="G16" s="26" t="s">
        <v>20</v>
      </c>
    </row>
    <row r="17" spans="1:8" ht="75" x14ac:dyDescent="0.25">
      <c r="A17" s="35" t="s">
        <v>21</v>
      </c>
      <c r="B17" s="36" t="s">
        <v>22</v>
      </c>
      <c r="C17" s="37"/>
      <c r="D17" s="38"/>
      <c r="E17" s="37"/>
      <c r="F17" s="39"/>
      <c r="G17" s="37" t="str">
        <f>TEXT(SUM(G18 + G29 + G46), "$ #,##0.00 ;")</f>
        <v xml:space="preserve">$ 0.00 </v>
      </c>
    </row>
    <row r="18" spans="1:8" x14ac:dyDescent="0.25">
      <c r="A18" s="41" t="s">
        <v>23</v>
      </c>
      <c r="B18" s="45" t="s">
        <v>24</v>
      </c>
      <c r="C18" s="43"/>
      <c r="D18" s="44"/>
      <c r="E18" s="43"/>
      <c r="F18" s="42"/>
      <c r="G18" s="43" t="str">
        <f>TEXT(SUM(G19 + G23 + G27), "$ #,##0.00 ;")</f>
        <v xml:space="preserve">$ 0.00 </v>
      </c>
    </row>
    <row r="19" spans="1:8" x14ac:dyDescent="0.25">
      <c r="A19" s="46" t="s">
        <v>25</v>
      </c>
      <c r="B19" s="50" t="s">
        <v>26</v>
      </c>
      <c r="C19" s="48"/>
      <c r="D19" s="49"/>
      <c r="E19" s="48"/>
      <c r="F19" s="47"/>
      <c r="G19" s="48" t="str">
        <f>TEXT(SUM(G20:G22), "$ #,##0.00 ;")</f>
        <v xml:space="preserve">$ 0.00 </v>
      </c>
    </row>
    <row r="20" spans="1:8" ht="150" x14ac:dyDescent="0.25">
      <c r="A20" s="13">
        <v>140062</v>
      </c>
      <c r="B20" s="21" t="s">
        <v>27</v>
      </c>
      <c r="C20" s="1" t="s">
        <v>28</v>
      </c>
      <c r="D20" s="40" t="s">
        <v>98</v>
      </c>
      <c r="E20" s="68">
        <v>0</v>
      </c>
      <c r="F20" s="3" t="s">
        <v>99</v>
      </c>
      <c r="G20" s="68">
        <v>0</v>
      </c>
      <c r="H20">
        <v>213266</v>
      </c>
    </row>
    <row r="21" spans="1:8" ht="90" x14ac:dyDescent="0.25">
      <c r="A21" s="13">
        <v>140075</v>
      </c>
      <c r="B21" s="21" t="s">
        <v>29</v>
      </c>
      <c r="C21" s="1" t="s">
        <v>28</v>
      </c>
      <c r="D21" s="40" t="s">
        <v>100</v>
      </c>
      <c r="E21" s="68">
        <v>0</v>
      </c>
      <c r="F21" s="3" t="s">
        <v>99</v>
      </c>
      <c r="G21" s="68">
        <v>0</v>
      </c>
      <c r="H21">
        <v>213267</v>
      </c>
    </row>
    <row r="22" spans="1:8" ht="90" x14ac:dyDescent="0.25">
      <c r="A22" s="13">
        <v>948108</v>
      </c>
      <c r="B22" s="21" t="s">
        <v>30</v>
      </c>
      <c r="C22" s="1" t="s">
        <v>31</v>
      </c>
      <c r="D22" s="40" t="s">
        <v>101</v>
      </c>
      <c r="E22" s="68">
        <v>0</v>
      </c>
      <c r="F22" s="3" t="s">
        <v>99</v>
      </c>
      <c r="G22" s="68">
        <v>0</v>
      </c>
      <c r="H22">
        <v>213268</v>
      </c>
    </row>
    <row r="23" spans="1:8" x14ac:dyDescent="0.25">
      <c r="A23" s="46" t="s">
        <v>32</v>
      </c>
      <c r="B23" s="50" t="s">
        <v>33</v>
      </c>
      <c r="C23" s="48"/>
      <c r="D23" s="49"/>
      <c r="E23" s="48"/>
      <c r="F23" s="47"/>
      <c r="G23" s="48" t="str">
        <f>TEXT(SUM(G24:G26), "$ #,##0.00 ;")</f>
        <v xml:space="preserve">$ 0.00 </v>
      </c>
    </row>
    <row r="24" spans="1:8" ht="90" x14ac:dyDescent="0.25">
      <c r="A24" s="13">
        <v>322031</v>
      </c>
      <c r="B24" s="21" t="s">
        <v>34</v>
      </c>
      <c r="C24" s="1" t="s">
        <v>28</v>
      </c>
      <c r="D24" s="40" t="s">
        <v>100</v>
      </c>
      <c r="E24" s="68">
        <v>0</v>
      </c>
      <c r="F24" s="3" t="s">
        <v>99</v>
      </c>
      <c r="G24" s="68">
        <v>0</v>
      </c>
      <c r="H24">
        <v>213269</v>
      </c>
    </row>
    <row r="25" spans="1:8" ht="75" x14ac:dyDescent="0.25">
      <c r="A25" s="13">
        <v>326522</v>
      </c>
      <c r="B25" s="21" t="s">
        <v>35</v>
      </c>
      <c r="C25" s="1" t="s">
        <v>36</v>
      </c>
      <c r="D25" s="40" t="s">
        <v>102</v>
      </c>
      <c r="E25" s="68">
        <v>0</v>
      </c>
      <c r="F25" s="3" t="s">
        <v>99</v>
      </c>
      <c r="G25" s="68">
        <v>0</v>
      </c>
      <c r="H25">
        <v>213270</v>
      </c>
    </row>
    <row r="26" spans="1:8" ht="330" x14ac:dyDescent="0.25">
      <c r="A26" s="13">
        <v>344125</v>
      </c>
      <c r="B26" s="21" t="s">
        <v>37</v>
      </c>
      <c r="C26" s="1" t="s">
        <v>28</v>
      </c>
      <c r="D26" s="40" t="s">
        <v>98</v>
      </c>
      <c r="E26" s="68">
        <v>0</v>
      </c>
      <c r="F26" s="3" t="s">
        <v>99</v>
      </c>
      <c r="G26" s="68">
        <v>0</v>
      </c>
      <c r="H26">
        <v>213271</v>
      </c>
    </row>
    <row r="27" spans="1:8" x14ac:dyDescent="0.25">
      <c r="A27" s="46" t="s">
        <v>38</v>
      </c>
      <c r="B27" s="50" t="s">
        <v>39</v>
      </c>
      <c r="C27" s="48"/>
      <c r="D27" s="49"/>
      <c r="E27" s="48"/>
      <c r="F27" s="47"/>
      <c r="G27" s="48" t="str">
        <f>TEXT(SUM(G28:G28), "$ #,##0.00 ;")</f>
        <v xml:space="preserve">$ 0.00 </v>
      </c>
    </row>
    <row r="28" spans="1:8" ht="240" x14ac:dyDescent="0.25">
      <c r="A28" s="13">
        <v>550190</v>
      </c>
      <c r="B28" s="21" t="s">
        <v>40</v>
      </c>
      <c r="C28" s="1" t="s">
        <v>31</v>
      </c>
      <c r="D28" s="40" t="s">
        <v>101</v>
      </c>
      <c r="E28" s="68">
        <v>0</v>
      </c>
      <c r="F28" s="3" t="s">
        <v>99</v>
      </c>
      <c r="G28" s="68">
        <v>0</v>
      </c>
      <c r="H28">
        <v>213272</v>
      </c>
    </row>
    <row r="29" spans="1:8" x14ac:dyDescent="0.25">
      <c r="A29" s="41" t="s">
        <v>41</v>
      </c>
      <c r="B29" s="45" t="s">
        <v>42</v>
      </c>
      <c r="C29" s="43"/>
      <c r="D29" s="44"/>
      <c r="E29" s="43"/>
      <c r="F29" s="42"/>
      <c r="G29" s="43" t="str">
        <f>TEXT(SUM(G30 + G32 + G37 + G42), "$ #,##0.00 ;")</f>
        <v xml:space="preserve">$ 0.00 </v>
      </c>
    </row>
    <row r="30" spans="1:8" x14ac:dyDescent="0.25">
      <c r="A30" s="46" t="s">
        <v>43</v>
      </c>
      <c r="B30" s="50" t="s">
        <v>26</v>
      </c>
      <c r="C30" s="48"/>
      <c r="D30" s="49"/>
      <c r="E30" s="48"/>
      <c r="F30" s="47"/>
      <c r="G30" s="48" t="str">
        <f>TEXT(SUM(G31:G31), "$ #,##0.00 ;")</f>
        <v xml:space="preserve">$ 0.00 </v>
      </c>
    </row>
    <row r="31" spans="1:8" ht="90" x14ac:dyDescent="0.25">
      <c r="A31" s="13">
        <v>140659</v>
      </c>
      <c r="B31" s="21" t="s">
        <v>44</v>
      </c>
      <c r="C31" s="1" t="s">
        <v>28</v>
      </c>
      <c r="D31" s="40" t="s">
        <v>103</v>
      </c>
      <c r="E31" s="68">
        <v>0</v>
      </c>
      <c r="F31" s="3" t="s">
        <v>99</v>
      </c>
      <c r="G31" s="68">
        <v>0</v>
      </c>
      <c r="H31">
        <v>213273</v>
      </c>
    </row>
    <row r="32" spans="1:8" x14ac:dyDescent="0.25">
      <c r="A32" s="46" t="s">
        <v>45</v>
      </c>
      <c r="B32" s="50" t="s">
        <v>46</v>
      </c>
      <c r="C32" s="48"/>
      <c r="D32" s="49"/>
      <c r="E32" s="48"/>
      <c r="F32" s="47"/>
      <c r="G32" s="48" t="str">
        <f>TEXT(SUM(G33:G36), "$ #,##0.00 ;")</f>
        <v xml:space="preserve">$ 0.00 </v>
      </c>
    </row>
    <row r="33" spans="1:8" ht="90" x14ac:dyDescent="0.25">
      <c r="A33" s="13">
        <v>150120</v>
      </c>
      <c r="B33" s="21" t="s">
        <v>47</v>
      </c>
      <c r="C33" s="1" t="s">
        <v>28</v>
      </c>
      <c r="D33" s="40" t="s">
        <v>103</v>
      </c>
      <c r="E33" s="68">
        <v>0</v>
      </c>
      <c r="F33" s="3" t="s">
        <v>99</v>
      </c>
      <c r="G33" s="68">
        <v>0</v>
      </c>
      <c r="H33">
        <v>213275</v>
      </c>
    </row>
    <row r="34" spans="1:8" ht="75" x14ac:dyDescent="0.25">
      <c r="A34" s="13">
        <v>152204</v>
      </c>
      <c r="B34" s="21" t="s">
        <v>48</v>
      </c>
      <c r="C34" s="1" t="s">
        <v>49</v>
      </c>
      <c r="D34" s="40" t="s">
        <v>104</v>
      </c>
      <c r="E34" s="68">
        <v>0</v>
      </c>
      <c r="F34" s="3" t="s">
        <v>99</v>
      </c>
      <c r="G34" s="68">
        <v>0</v>
      </c>
      <c r="H34">
        <v>213277</v>
      </c>
    </row>
    <row r="35" spans="1:8" ht="90" x14ac:dyDescent="0.25">
      <c r="A35" s="13">
        <v>152404</v>
      </c>
      <c r="B35" s="21" t="s">
        <v>50</v>
      </c>
      <c r="C35" s="1" t="s">
        <v>49</v>
      </c>
      <c r="D35" s="40" t="s">
        <v>105</v>
      </c>
      <c r="E35" s="68">
        <v>0</v>
      </c>
      <c r="F35" s="3" t="s">
        <v>99</v>
      </c>
      <c r="G35" s="68">
        <v>0</v>
      </c>
      <c r="H35">
        <v>213279</v>
      </c>
    </row>
    <row r="36" spans="1:8" ht="105" x14ac:dyDescent="0.25">
      <c r="A36" s="13">
        <v>156002</v>
      </c>
      <c r="B36" s="21" t="s">
        <v>51</v>
      </c>
      <c r="C36" s="1" t="s">
        <v>49</v>
      </c>
      <c r="D36" s="40" t="s">
        <v>106</v>
      </c>
      <c r="E36" s="68">
        <v>0</v>
      </c>
      <c r="F36" s="3" t="s">
        <v>99</v>
      </c>
      <c r="G36" s="68">
        <v>0</v>
      </c>
      <c r="H36">
        <v>213280</v>
      </c>
    </row>
    <row r="37" spans="1:8" x14ac:dyDescent="0.25">
      <c r="A37" s="46" t="s">
        <v>52</v>
      </c>
      <c r="B37" s="50" t="s">
        <v>53</v>
      </c>
      <c r="C37" s="48"/>
      <c r="D37" s="49"/>
      <c r="E37" s="48"/>
      <c r="F37" s="47"/>
      <c r="G37" s="48" t="str">
        <f>TEXT(SUM(G38:G41), "$ #,##0.00 ;")</f>
        <v xml:space="preserve">$ 0.00 </v>
      </c>
    </row>
    <row r="38" spans="1:8" ht="75" x14ac:dyDescent="0.25">
      <c r="A38" s="13">
        <v>162002</v>
      </c>
      <c r="B38" s="21" t="s">
        <v>54</v>
      </c>
      <c r="C38" s="1" t="s">
        <v>49</v>
      </c>
      <c r="D38" s="40" t="s">
        <v>107</v>
      </c>
      <c r="E38" s="68">
        <v>0</v>
      </c>
      <c r="F38" s="3" t="s">
        <v>99</v>
      </c>
      <c r="G38" s="68">
        <v>0</v>
      </c>
      <c r="H38">
        <v>213282</v>
      </c>
    </row>
    <row r="39" spans="1:8" ht="75" x14ac:dyDescent="0.25">
      <c r="A39" s="13">
        <v>162302</v>
      </c>
      <c r="B39" s="21" t="s">
        <v>55</v>
      </c>
      <c r="C39" s="1" t="s">
        <v>49</v>
      </c>
      <c r="D39" s="40" t="s">
        <v>108</v>
      </c>
      <c r="E39" s="68">
        <v>0</v>
      </c>
      <c r="F39" s="3" t="s">
        <v>99</v>
      </c>
      <c r="G39" s="68">
        <v>0</v>
      </c>
      <c r="H39">
        <v>213285</v>
      </c>
    </row>
    <row r="40" spans="1:8" ht="75" x14ac:dyDescent="0.25">
      <c r="A40" s="13">
        <v>162404</v>
      </c>
      <c r="B40" s="21" t="s">
        <v>56</v>
      </c>
      <c r="C40" s="1" t="s">
        <v>36</v>
      </c>
      <c r="D40" s="40" t="s">
        <v>109</v>
      </c>
      <c r="E40" s="68">
        <v>0</v>
      </c>
      <c r="F40" s="3" t="s">
        <v>99</v>
      </c>
      <c r="G40" s="68">
        <v>0</v>
      </c>
      <c r="H40">
        <v>213286</v>
      </c>
    </row>
    <row r="41" spans="1:8" ht="135" x14ac:dyDescent="0.25">
      <c r="A41" s="13">
        <v>180102</v>
      </c>
      <c r="B41" s="21" t="s">
        <v>57</v>
      </c>
      <c r="C41" s="1" t="s">
        <v>49</v>
      </c>
      <c r="D41" s="40" t="s">
        <v>104</v>
      </c>
      <c r="E41" s="68">
        <v>0</v>
      </c>
      <c r="F41" s="3" t="s">
        <v>99</v>
      </c>
      <c r="G41" s="68">
        <v>0</v>
      </c>
      <c r="H41">
        <v>213289</v>
      </c>
    </row>
    <row r="42" spans="1:8" x14ac:dyDescent="0.25">
      <c r="A42" s="46" t="s">
        <v>58</v>
      </c>
      <c r="B42" s="50" t="s">
        <v>59</v>
      </c>
      <c r="C42" s="48"/>
      <c r="D42" s="49"/>
      <c r="E42" s="48"/>
      <c r="F42" s="47"/>
      <c r="G42" s="48" t="str">
        <f>TEXT(SUM(G43:G45), "$ #,##0.00 ;")</f>
        <v xml:space="preserve">$ 0.00 </v>
      </c>
    </row>
    <row r="43" spans="1:8" ht="60" x14ac:dyDescent="0.25">
      <c r="A43" s="13">
        <v>360565</v>
      </c>
      <c r="B43" s="21" t="s">
        <v>60</v>
      </c>
      <c r="C43" s="1" t="s">
        <v>28</v>
      </c>
      <c r="D43" s="40" t="s">
        <v>103</v>
      </c>
      <c r="E43" s="68">
        <v>0</v>
      </c>
      <c r="F43" s="3" t="s">
        <v>99</v>
      </c>
      <c r="G43" s="68">
        <v>0</v>
      </c>
      <c r="H43">
        <v>213297</v>
      </c>
    </row>
    <row r="44" spans="1:8" ht="195" x14ac:dyDescent="0.25">
      <c r="A44" s="13">
        <v>373038</v>
      </c>
      <c r="B44" s="21" t="s">
        <v>61</v>
      </c>
      <c r="C44" s="1" t="s">
        <v>28</v>
      </c>
      <c r="D44" s="40" t="s">
        <v>103</v>
      </c>
      <c r="E44" s="68">
        <v>0</v>
      </c>
      <c r="F44" s="3" t="s">
        <v>99</v>
      </c>
      <c r="G44" s="68">
        <v>0</v>
      </c>
      <c r="H44">
        <v>213298</v>
      </c>
    </row>
    <row r="45" spans="1:8" ht="75" x14ac:dyDescent="0.25">
      <c r="A45" s="13">
        <v>373766</v>
      </c>
      <c r="B45" s="21" t="s">
        <v>62</v>
      </c>
      <c r="C45" s="1" t="s">
        <v>36</v>
      </c>
      <c r="D45" s="40" t="s">
        <v>109</v>
      </c>
      <c r="E45" s="68">
        <v>0</v>
      </c>
      <c r="F45" s="3" t="s">
        <v>99</v>
      </c>
      <c r="G45" s="68">
        <v>0</v>
      </c>
      <c r="H45">
        <v>213300</v>
      </c>
    </row>
    <row r="46" spans="1:8" x14ac:dyDescent="0.25">
      <c r="A46" s="41" t="s">
        <v>63</v>
      </c>
      <c r="B46" s="45" t="s">
        <v>64</v>
      </c>
      <c r="C46" s="43"/>
      <c r="D46" s="44"/>
      <c r="E46" s="43"/>
      <c r="F46" s="42"/>
      <c r="G46" s="43" t="str">
        <f>TEXT(SUM(G47 + G52 + G59 + G63 + G66 + G69 + G72), "$ #,##0.00 ;")</f>
        <v xml:space="preserve">$ 0.00 </v>
      </c>
    </row>
    <row r="47" spans="1:8" x14ac:dyDescent="0.25">
      <c r="A47" s="46" t="s">
        <v>65</v>
      </c>
      <c r="B47" s="50" t="s">
        <v>46</v>
      </c>
      <c r="C47" s="48"/>
      <c r="D47" s="49"/>
      <c r="E47" s="48"/>
      <c r="F47" s="47"/>
      <c r="G47" s="48" t="str">
        <f>TEXT(SUM(G48:G51), "$ #,##0.00 ;")</f>
        <v xml:space="preserve">$ 0.00 </v>
      </c>
    </row>
    <row r="48" spans="1:8" ht="60" x14ac:dyDescent="0.25">
      <c r="A48" s="13">
        <v>150020</v>
      </c>
      <c r="B48" s="21" t="s">
        <v>66</v>
      </c>
      <c r="C48" s="1" t="s">
        <v>28</v>
      </c>
      <c r="D48" s="40" t="s">
        <v>110</v>
      </c>
      <c r="E48" s="68">
        <v>0</v>
      </c>
      <c r="F48" s="3" t="s">
        <v>99</v>
      </c>
      <c r="G48" s="68">
        <v>0</v>
      </c>
      <c r="H48">
        <v>213274</v>
      </c>
    </row>
    <row r="49" spans="1:8" ht="90" x14ac:dyDescent="0.25">
      <c r="A49" s="13">
        <v>150120</v>
      </c>
      <c r="B49" s="21" t="s">
        <v>47</v>
      </c>
      <c r="C49" s="1" t="s">
        <v>28</v>
      </c>
      <c r="D49" s="40" t="s">
        <v>110</v>
      </c>
      <c r="E49" s="68">
        <v>0</v>
      </c>
      <c r="F49" s="3" t="s">
        <v>99</v>
      </c>
      <c r="G49" s="68">
        <v>0</v>
      </c>
      <c r="H49">
        <v>213276</v>
      </c>
    </row>
    <row r="50" spans="1:8" ht="75" x14ac:dyDescent="0.25">
      <c r="A50" s="13">
        <v>152204</v>
      </c>
      <c r="B50" s="21" t="s">
        <v>48</v>
      </c>
      <c r="C50" s="1" t="s">
        <v>49</v>
      </c>
      <c r="D50" s="40" t="s">
        <v>111</v>
      </c>
      <c r="E50" s="68">
        <v>0</v>
      </c>
      <c r="F50" s="3" t="s">
        <v>99</v>
      </c>
      <c r="G50" s="68">
        <v>0</v>
      </c>
      <c r="H50">
        <v>213278</v>
      </c>
    </row>
    <row r="51" spans="1:8" ht="105" x14ac:dyDescent="0.25">
      <c r="A51" s="13">
        <v>156002</v>
      </c>
      <c r="B51" s="21" t="s">
        <v>51</v>
      </c>
      <c r="C51" s="1" t="s">
        <v>49</v>
      </c>
      <c r="D51" s="40" t="s">
        <v>111</v>
      </c>
      <c r="E51" s="68">
        <v>0</v>
      </c>
      <c r="F51" s="3" t="s">
        <v>99</v>
      </c>
      <c r="G51" s="68">
        <v>0</v>
      </c>
      <c r="H51">
        <v>213281</v>
      </c>
    </row>
    <row r="52" spans="1:8" x14ac:dyDescent="0.25">
      <c r="A52" s="46" t="s">
        <v>67</v>
      </c>
      <c r="B52" s="50" t="s">
        <v>53</v>
      </c>
      <c r="C52" s="48"/>
      <c r="D52" s="49"/>
      <c r="E52" s="48"/>
      <c r="F52" s="47"/>
      <c r="G52" s="48" t="str">
        <f>TEXT(SUM(G53:G58), "$ #,##0.00 ;")</f>
        <v xml:space="preserve">$ 0.00 </v>
      </c>
    </row>
    <row r="53" spans="1:8" ht="75" x14ac:dyDescent="0.25">
      <c r="A53" s="13">
        <v>162002</v>
      </c>
      <c r="B53" s="21" t="s">
        <v>54</v>
      </c>
      <c r="C53" s="1" t="s">
        <v>49</v>
      </c>
      <c r="D53" s="40" t="s">
        <v>111</v>
      </c>
      <c r="E53" s="68">
        <v>0</v>
      </c>
      <c r="F53" s="3" t="s">
        <v>99</v>
      </c>
      <c r="G53" s="68">
        <v>0</v>
      </c>
      <c r="H53">
        <v>213283</v>
      </c>
    </row>
    <row r="54" spans="1:8" ht="75" x14ac:dyDescent="0.25">
      <c r="A54" s="13">
        <v>162116</v>
      </c>
      <c r="B54" s="21" t="s">
        <v>68</v>
      </c>
      <c r="C54" s="1" t="s">
        <v>49</v>
      </c>
      <c r="D54" s="40" t="s">
        <v>112</v>
      </c>
      <c r="E54" s="68">
        <v>0</v>
      </c>
      <c r="F54" s="3" t="s">
        <v>99</v>
      </c>
      <c r="G54" s="68">
        <v>0</v>
      </c>
      <c r="H54">
        <v>213284</v>
      </c>
    </row>
    <row r="55" spans="1:8" ht="75" x14ac:dyDescent="0.25">
      <c r="A55" s="13">
        <v>162404</v>
      </c>
      <c r="B55" s="21" t="s">
        <v>56</v>
      </c>
      <c r="C55" s="1" t="s">
        <v>36</v>
      </c>
      <c r="D55" s="40" t="s">
        <v>113</v>
      </c>
      <c r="E55" s="68">
        <v>0</v>
      </c>
      <c r="F55" s="3" t="s">
        <v>99</v>
      </c>
      <c r="G55" s="68">
        <v>0</v>
      </c>
      <c r="H55">
        <v>213287</v>
      </c>
    </row>
    <row r="56" spans="1:8" ht="120" x14ac:dyDescent="0.25">
      <c r="A56" s="13">
        <v>167204</v>
      </c>
      <c r="B56" s="21" t="s">
        <v>69</v>
      </c>
      <c r="C56" s="1" t="s">
        <v>36</v>
      </c>
      <c r="D56" s="40" t="s">
        <v>114</v>
      </c>
      <c r="E56" s="68">
        <v>0</v>
      </c>
      <c r="F56" s="3" t="s">
        <v>99</v>
      </c>
      <c r="G56" s="68">
        <v>0</v>
      </c>
      <c r="H56">
        <v>213288</v>
      </c>
    </row>
    <row r="57" spans="1:8" ht="135" x14ac:dyDescent="0.25">
      <c r="A57" s="13">
        <v>180102</v>
      </c>
      <c r="B57" s="21" t="s">
        <v>57</v>
      </c>
      <c r="C57" s="1" t="s">
        <v>49</v>
      </c>
      <c r="D57" s="40" t="s">
        <v>115</v>
      </c>
      <c r="E57" s="68">
        <v>0</v>
      </c>
      <c r="F57" s="3" t="s">
        <v>99</v>
      </c>
      <c r="G57" s="68">
        <v>0</v>
      </c>
      <c r="H57">
        <v>213290</v>
      </c>
    </row>
    <row r="58" spans="1:8" ht="105" x14ac:dyDescent="0.25">
      <c r="A58" s="13">
        <v>192810</v>
      </c>
      <c r="B58" s="21" t="s">
        <v>70</v>
      </c>
      <c r="C58" s="1" t="s">
        <v>31</v>
      </c>
      <c r="D58" s="40" t="s">
        <v>116</v>
      </c>
      <c r="E58" s="68">
        <v>0</v>
      </c>
      <c r="F58" s="3" t="s">
        <v>99</v>
      </c>
      <c r="G58" s="68">
        <v>0</v>
      </c>
      <c r="H58">
        <v>213291</v>
      </c>
    </row>
    <row r="59" spans="1:8" x14ac:dyDescent="0.25">
      <c r="A59" s="46" t="s">
        <v>71</v>
      </c>
      <c r="B59" s="50" t="s">
        <v>72</v>
      </c>
      <c r="C59" s="48"/>
      <c r="D59" s="49"/>
      <c r="E59" s="48"/>
      <c r="F59" s="47"/>
      <c r="G59" s="48" t="str">
        <f>TEXT(SUM(G60:G62), "$ #,##0.00 ;")</f>
        <v xml:space="preserve">$ 0.00 </v>
      </c>
    </row>
    <row r="60" spans="1:8" ht="120" x14ac:dyDescent="0.25">
      <c r="A60" s="13">
        <v>310207</v>
      </c>
      <c r="B60" s="21" t="s">
        <v>73</v>
      </c>
      <c r="C60" s="1" t="s">
        <v>36</v>
      </c>
      <c r="D60" s="40" t="s">
        <v>114</v>
      </c>
      <c r="E60" s="68">
        <v>0</v>
      </c>
      <c r="F60" s="3" t="s">
        <v>99</v>
      </c>
      <c r="G60" s="68">
        <v>0</v>
      </c>
      <c r="H60">
        <v>213292</v>
      </c>
    </row>
    <row r="61" spans="1:8" ht="120" x14ac:dyDescent="0.25">
      <c r="A61" s="13">
        <v>312244</v>
      </c>
      <c r="B61" s="21" t="s">
        <v>74</v>
      </c>
      <c r="C61" s="1" t="s">
        <v>36</v>
      </c>
      <c r="D61" s="40" t="s">
        <v>117</v>
      </c>
      <c r="E61" s="68">
        <v>0</v>
      </c>
      <c r="F61" s="3" t="s">
        <v>99</v>
      </c>
      <c r="G61" s="68">
        <v>0</v>
      </c>
      <c r="H61">
        <v>213293</v>
      </c>
    </row>
    <row r="62" spans="1:8" ht="105" x14ac:dyDescent="0.25">
      <c r="A62" s="13">
        <v>314032</v>
      </c>
      <c r="B62" s="21" t="s">
        <v>75</v>
      </c>
      <c r="C62" s="1" t="s">
        <v>28</v>
      </c>
      <c r="D62" s="40" t="s">
        <v>118</v>
      </c>
      <c r="E62" s="68">
        <v>0</v>
      </c>
      <c r="F62" s="3" t="s">
        <v>99</v>
      </c>
      <c r="G62" s="68">
        <v>0</v>
      </c>
      <c r="H62">
        <v>213294</v>
      </c>
    </row>
    <row r="63" spans="1:8" x14ac:dyDescent="0.25">
      <c r="A63" s="46" t="s">
        <v>76</v>
      </c>
      <c r="B63" s="50" t="s">
        <v>77</v>
      </c>
      <c r="C63" s="48"/>
      <c r="D63" s="49"/>
      <c r="E63" s="48"/>
      <c r="F63" s="47"/>
      <c r="G63" s="48" t="str">
        <f>TEXT(SUM(G64:G65), "$ #,##0.00 ;")</f>
        <v xml:space="preserve">$ 0.00 </v>
      </c>
    </row>
    <row r="64" spans="1:8" ht="120" x14ac:dyDescent="0.25">
      <c r="A64" s="13">
        <v>355022</v>
      </c>
      <c r="B64" s="21" t="s">
        <v>78</v>
      </c>
      <c r="C64" s="1" t="s">
        <v>28</v>
      </c>
      <c r="D64" s="40" t="s">
        <v>119</v>
      </c>
      <c r="E64" s="68">
        <v>0</v>
      </c>
      <c r="F64" s="3" t="s">
        <v>99</v>
      </c>
      <c r="G64" s="68">
        <v>0</v>
      </c>
      <c r="H64">
        <v>213295</v>
      </c>
    </row>
    <row r="65" spans="1:8" ht="45" x14ac:dyDescent="0.25">
      <c r="A65" s="13">
        <v>357322</v>
      </c>
      <c r="B65" s="21" t="s">
        <v>79</v>
      </c>
      <c r="C65" s="1" t="s">
        <v>36</v>
      </c>
      <c r="D65" s="40" t="s">
        <v>120</v>
      </c>
      <c r="E65" s="68">
        <v>0</v>
      </c>
      <c r="F65" s="3" t="s">
        <v>99</v>
      </c>
      <c r="G65" s="68">
        <v>0</v>
      </c>
      <c r="H65">
        <v>213296</v>
      </c>
    </row>
    <row r="66" spans="1:8" x14ac:dyDescent="0.25">
      <c r="A66" s="46" t="s">
        <v>80</v>
      </c>
      <c r="B66" s="50" t="s">
        <v>59</v>
      </c>
      <c r="C66" s="48"/>
      <c r="D66" s="49"/>
      <c r="E66" s="48"/>
      <c r="F66" s="47"/>
      <c r="G66" s="48" t="str">
        <f>TEXT(SUM(G67:G68), "$ #,##0.00 ;")</f>
        <v xml:space="preserve">$ 0.00 </v>
      </c>
    </row>
    <row r="67" spans="1:8" ht="105" x14ac:dyDescent="0.25">
      <c r="A67" s="13">
        <v>373502</v>
      </c>
      <c r="B67" s="21" t="s">
        <v>81</v>
      </c>
      <c r="C67" s="1" t="s">
        <v>36</v>
      </c>
      <c r="D67" s="40" t="s">
        <v>121</v>
      </c>
      <c r="E67" s="68">
        <v>0</v>
      </c>
      <c r="F67" s="3" t="s">
        <v>99</v>
      </c>
      <c r="G67" s="68">
        <v>0</v>
      </c>
      <c r="H67">
        <v>213299</v>
      </c>
    </row>
    <row r="68" spans="1:8" ht="150" x14ac:dyDescent="0.25">
      <c r="A68" s="13">
        <v>382685</v>
      </c>
      <c r="B68" s="21" t="s">
        <v>82</v>
      </c>
      <c r="C68" s="1" t="s">
        <v>36</v>
      </c>
      <c r="D68" s="40" t="s">
        <v>114</v>
      </c>
      <c r="E68" s="68">
        <v>0</v>
      </c>
      <c r="F68" s="3" t="s">
        <v>99</v>
      </c>
      <c r="G68" s="68">
        <v>0</v>
      </c>
      <c r="H68">
        <v>213301</v>
      </c>
    </row>
    <row r="69" spans="1:8" x14ac:dyDescent="0.25">
      <c r="A69" s="46" t="s">
        <v>83</v>
      </c>
      <c r="B69" s="50" t="s">
        <v>84</v>
      </c>
      <c r="C69" s="48"/>
      <c r="D69" s="49"/>
      <c r="E69" s="48"/>
      <c r="F69" s="47"/>
      <c r="G69" s="48" t="str">
        <f>TEXT(SUM(G70:G71), "$ #,##0.00 ;")</f>
        <v xml:space="preserve">$ 0.00 </v>
      </c>
    </row>
    <row r="70" spans="1:8" ht="240" x14ac:dyDescent="0.25">
      <c r="A70" s="13">
        <v>393022</v>
      </c>
      <c r="B70" s="21" t="s">
        <v>85</v>
      </c>
      <c r="C70" s="1" t="s">
        <v>28</v>
      </c>
      <c r="D70" s="40" t="s">
        <v>122</v>
      </c>
      <c r="E70" s="68">
        <v>0</v>
      </c>
      <c r="F70" s="3" t="s">
        <v>99</v>
      </c>
      <c r="G70" s="68">
        <v>0</v>
      </c>
      <c r="H70">
        <v>213302</v>
      </c>
    </row>
    <row r="71" spans="1:8" ht="225" x14ac:dyDescent="0.25">
      <c r="A71" s="13">
        <v>393325</v>
      </c>
      <c r="B71" s="21" t="s">
        <v>86</v>
      </c>
      <c r="C71" s="1" t="s">
        <v>28</v>
      </c>
      <c r="D71" s="40" t="s">
        <v>123</v>
      </c>
      <c r="E71" s="68">
        <v>0</v>
      </c>
      <c r="F71" s="3" t="s">
        <v>99</v>
      </c>
      <c r="G71" s="68">
        <v>0</v>
      </c>
      <c r="H71">
        <v>213303</v>
      </c>
    </row>
    <row r="72" spans="1:8" x14ac:dyDescent="0.25">
      <c r="A72" s="46" t="s">
        <v>87</v>
      </c>
      <c r="B72" s="50" t="s">
        <v>88</v>
      </c>
      <c r="C72" s="48"/>
      <c r="D72" s="49"/>
      <c r="E72" s="48"/>
      <c r="F72" s="47"/>
      <c r="G72" s="48" t="str">
        <f>TEXT(SUM(G73:G74), "$ #,##0.00 ;")</f>
        <v xml:space="preserve">$ 0.00 </v>
      </c>
    </row>
    <row r="73" spans="1:8" ht="90" x14ac:dyDescent="0.25">
      <c r="A73" s="13">
        <v>192352</v>
      </c>
      <c r="B73" s="21" t="s">
        <v>89</v>
      </c>
      <c r="C73" s="1" t="s">
        <v>31</v>
      </c>
      <c r="D73" s="40" t="s">
        <v>121</v>
      </c>
      <c r="E73" s="68">
        <v>0</v>
      </c>
      <c r="F73" s="3" t="s">
        <v>99</v>
      </c>
      <c r="G73" s="68">
        <v>0</v>
      </c>
      <c r="H73">
        <v>213304</v>
      </c>
    </row>
    <row r="74" spans="1:8" ht="105" x14ac:dyDescent="0.25">
      <c r="A74" s="13">
        <v>412006</v>
      </c>
      <c r="B74" s="21" t="s">
        <v>90</v>
      </c>
      <c r="C74" s="1" t="s">
        <v>91</v>
      </c>
      <c r="D74" s="40" t="s">
        <v>124</v>
      </c>
      <c r="E74" s="68">
        <v>0</v>
      </c>
      <c r="F74" s="3" t="s">
        <v>99</v>
      </c>
      <c r="G74" s="68">
        <v>0</v>
      </c>
      <c r="H74">
        <v>213305</v>
      </c>
    </row>
    <row r="75" spans="1:8" x14ac:dyDescent="0.25">
      <c r="A75" s="51"/>
      <c r="B75" s="52" t="s">
        <v>92</v>
      </c>
      <c r="C75" s="53"/>
      <c r="D75" s="51"/>
      <c r="E75" s="53"/>
      <c r="F75" s="52"/>
      <c r="G75" s="53"/>
    </row>
    <row r="76" spans="1:8" ht="75" x14ac:dyDescent="0.25">
      <c r="A76" s="35" t="s">
        <v>93</v>
      </c>
      <c r="B76" s="39" t="s">
        <v>22</v>
      </c>
      <c r="C76" s="37"/>
      <c r="D76" s="54"/>
      <c r="E76" s="37"/>
      <c r="F76" s="39"/>
      <c r="G76" s="37" t="str">
        <f>G17</f>
        <v xml:space="preserve">$ 0.00 </v>
      </c>
    </row>
    <row r="77" spans="1:8" x14ac:dyDescent="0.25">
      <c r="A77" s="41" t="s">
        <v>23</v>
      </c>
      <c r="B77" s="42" t="s">
        <v>24</v>
      </c>
      <c r="C77" s="43"/>
      <c r="D77" s="44"/>
      <c r="E77" s="43"/>
      <c r="F77" s="42"/>
      <c r="G77" s="43" t="str">
        <f>G18</f>
        <v xml:space="preserve">$ 0.00 </v>
      </c>
    </row>
    <row r="78" spans="1:8" x14ac:dyDescent="0.25">
      <c r="A78" s="46" t="s">
        <v>25</v>
      </c>
      <c r="B78" s="47" t="s">
        <v>26</v>
      </c>
      <c r="C78" s="48"/>
      <c r="D78" s="49"/>
      <c r="E78" s="48"/>
      <c r="F78" s="47"/>
      <c r="G78" s="48" t="str">
        <f>G19</f>
        <v xml:space="preserve">$ 0.00 </v>
      </c>
    </row>
    <row r="79" spans="1:8" x14ac:dyDescent="0.25">
      <c r="A79" s="46" t="s">
        <v>32</v>
      </c>
      <c r="B79" s="47" t="s">
        <v>33</v>
      </c>
      <c r="C79" s="48"/>
      <c r="D79" s="49"/>
      <c r="E79" s="48"/>
      <c r="F79" s="47"/>
      <c r="G79" s="48" t="str">
        <f>G23</f>
        <v xml:space="preserve">$ 0.00 </v>
      </c>
    </row>
    <row r="80" spans="1:8" x14ac:dyDescent="0.25">
      <c r="A80" s="46" t="s">
        <v>38</v>
      </c>
      <c r="B80" s="47" t="s">
        <v>39</v>
      </c>
      <c r="C80" s="48"/>
      <c r="D80" s="49"/>
      <c r="E80" s="48"/>
      <c r="F80" s="47"/>
      <c r="G80" s="48" t="str">
        <f>G27</f>
        <v xml:space="preserve">$ 0.00 </v>
      </c>
    </row>
    <row r="81" spans="1:7" x14ac:dyDescent="0.25">
      <c r="A81" s="41" t="s">
        <v>41</v>
      </c>
      <c r="B81" s="42" t="s">
        <v>42</v>
      </c>
      <c r="C81" s="43"/>
      <c r="D81" s="44"/>
      <c r="E81" s="43"/>
      <c r="F81" s="42"/>
      <c r="G81" s="43" t="str">
        <f>G29</f>
        <v xml:space="preserve">$ 0.00 </v>
      </c>
    </row>
    <row r="82" spans="1:7" x14ac:dyDescent="0.25">
      <c r="A82" s="46" t="s">
        <v>43</v>
      </c>
      <c r="B82" s="47" t="s">
        <v>26</v>
      </c>
      <c r="C82" s="48"/>
      <c r="D82" s="49"/>
      <c r="E82" s="48"/>
      <c r="F82" s="47"/>
      <c r="G82" s="48" t="str">
        <f>G30</f>
        <v xml:space="preserve">$ 0.00 </v>
      </c>
    </row>
    <row r="83" spans="1:7" x14ac:dyDescent="0.25">
      <c r="A83" s="46" t="s">
        <v>45</v>
      </c>
      <c r="B83" s="47" t="s">
        <v>46</v>
      </c>
      <c r="C83" s="48"/>
      <c r="D83" s="49"/>
      <c r="E83" s="48"/>
      <c r="F83" s="47"/>
      <c r="G83" s="48" t="str">
        <f>G32</f>
        <v xml:space="preserve">$ 0.00 </v>
      </c>
    </row>
    <row r="84" spans="1:7" x14ac:dyDescent="0.25">
      <c r="A84" s="46" t="s">
        <v>52</v>
      </c>
      <c r="B84" s="47" t="s">
        <v>53</v>
      </c>
      <c r="C84" s="48"/>
      <c r="D84" s="49"/>
      <c r="E84" s="48"/>
      <c r="F84" s="47"/>
      <c r="G84" s="48" t="str">
        <f>G37</f>
        <v xml:space="preserve">$ 0.00 </v>
      </c>
    </row>
    <row r="85" spans="1:7" x14ac:dyDescent="0.25">
      <c r="A85" s="46" t="s">
        <v>58</v>
      </c>
      <c r="B85" s="47" t="s">
        <v>59</v>
      </c>
      <c r="C85" s="48"/>
      <c r="D85" s="49"/>
      <c r="E85" s="48"/>
      <c r="F85" s="47"/>
      <c r="G85" s="48" t="str">
        <f>G42</f>
        <v xml:space="preserve">$ 0.00 </v>
      </c>
    </row>
    <row r="86" spans="1:7" x14ac:dyDescent="0.25">
      <c r="A86" s="41" t="s">
        <v>63</v>
      </c>
      <c r="B86" s="42" t="s">
        <v>64</v>
      </c>
      <c r="C86" s="43"/>
      <c r="D86" s="44"/>
      <c r="E86" s="43"/>
      <c r="F86" s="42"/>
      <c r="G86" s="43" t="str">
        <f>G46</f>
        <v xml:space="preserve">$ 0.00 </v>
      </c>
    </row>
    <row r="87" spans="1:7" x14ac:dyDescent="0.25">
      <c r="A87" s="46" t="s">
        <v>65</v>
      </c>
      <c r="B87" s="47" t="s">
        <v>46</v>
      </c>
      <c r="C87" s="48"/>
      <c r="D87" s="49"/>
      <c r="E87" s="48"/>
      <c r="F87" s="47"/>
      <c r="G87" s="48" t="str">
        <f>G47</f>
        <v xml:space="preserve">$ 0.00 </v>
      </c>
    </row>
    <row r="88" spans="1:7" x14ac:dyDescent="0.25">
      <c r="A88" s="46" t="s">
        <v>67</v>
      </c>
      <c r="B88" s="47" t="s">
        <v>53</v>
      </c>
      <c r="C88" s="48"/>
      <c r="D88" s="49"/>
      <c r="E88" s="48"/>
      <c r="F88" s="47"/>
      <c r="G88" s="48" t="str">
        <f>G52</f>
        <v xml:space="preserve">$ 0.00 </v>
      </c>
    </row>
    <row r="89" spans="1:7" x14ac:dyDescent="0.25">
      <c r="A89" s="46" t="s">
        <v>71</v>
      </c>
      <c r="B89" s="47" t="s">
        <v>72</v>
      </c>
      <c r="C89" s="48"/>
      <c r="D89" s="49"/>
      <c r="E89" s="48"/>
      <c r="F89" s="47"/>
      <c r="G89" s="48" t="str">
        <f>G59</f>
        <v xml:space="preserve">$ 0.00 </v>
      </c>
    </row>
    <row r="90" spans="1:7" x14ac:dyDescent="0.25">
      <c r="A90" s="46" t="s">
        <v>76</v>
      </c>
      <c r="B90" s="47" t="s">
        <v>77</v>
      </c>
      <c r="C90" s="48"/>
      <c r="D90" s="49"/>
      <c r="E90" s="48"/>
      <c r="F90" s="47"/>
      <c r="G90" s="48" t="str">
        <f>G63</f>
        <v xml:space="preserve">$ 0.00 </v>
      </c>
    </row>
    <row r="91" spans="1:7" x14ac:dyDescent="0.25">
      <c r="A91" s="46" t="s">
        <v>80</v>
      </c>
      <c r="B91" s="47" t="s">
        <v>59</v>
      </c>
      <c r="C91" s="48"/>
      <c r="D91" s="49"/>
      <c r="E91" s="48"/>
      <c r="F91" s="47"/>
      <c r="G91" s="48" t="str">
        <f>G66</f>
        <v xml:space="preserve">$ 0.00 </v>
      </c>
    </row>
    <row r="92" spans="1:7" x14ac:dyDescent="0.25">
      <c r="A92" s="46" t="s">
        <v>83</v>
      </c>
      <c r="B92" s="47" t="s">
        <v>84</v>
      </c>
      <c r="C92" s="48"/>
      <c r="D92" s="49"/>
      <c r="E92" s="48"/>
      <c r="F92" s="47"/>
      <c r="G92" s="48" t="str">
        <f>G69</f>
        <v xml:space="preserve">$ 0.00 </v>
      </c>
    </row>
    <row r="93" spans="1:7" x14ac:dyDescent="0.25">
      <c r="A93" s="46" t="s">
        <v>87</v>
      </c>
      <c r="B93" s="47" t="s">
        <v>88</v>
      </c>
      <c r="C93" s="48"/>
      <c r="D93" s="49"/>
      <c r="E93" s="48"/>
      <c r="F93" s="47"/>
      <c r="G93" s="48" t="str">
        <f>G72</f>
        <v xml:space="preserve">$ 0.00 </v>
      </c>
    </row>
    <row r="94" spans="1:7" x14ac:dyDescent="0.25">
      <c r="D94" s="15"/>
      <c r="E94" s="1"/>
      <c r="G94" s="1"/>
    </row>
    <row r="95" spans="1:7" x14ac:dyDescent="0.25">
      <c r="A95" s="71" t="s">
        <v>94</v>
      </c>
      <c r="B95" s="71"/>
      <c r="C95" s="71"/>
      <c r="D95" s="71"/>
      <c r="E95" s="71"/>
      <c r="F95" s="69" t="s">
        <v>95</v>
      </c>
      <c r="G95" s="70" t="str">
        <f>TEXT(G17,  "$ #,##0.00 ;")</f>
        <v xml:space="preserve">$ 0.00 </v>
      </c>
    </row>
    <row r="96" spans="1:7" x14ac:dyDescent="0.25">
      <c r="A96" s="71" t="str">
        <f>UPPER(CONVERTIRNUM(ROUND( G17 * 1.16, 2)))</f>
        <v>CERO PESOS 00/100 M.N.</v>
      </c>
      <c r="B96" s="71"/>
      <c r="C96" s="71"/>
      <c r="D96" s="71"/>
      <c r="E96" s="71"/>
      <c r="F96" s="69" t="s">
        <v>96</v>
      </c>
      <c r="G96" s="70" t="str">
        <f>TEXT(ROUND( G17 * 0.16, 2),  "$ #,##0.00 ;")</f>
        <v xml:space="preserve">$ 0.00 </v>
      </c>
    </row>
    <row r="97" spans="1:7" x14ac:dyDescent="0.25">
      <c r="A97" s="71"/>
      <c r="B97" s="71"/>
      <c r="C97" s="71"/>
      <c r="D97" s="71"/>
      <c r="E97" s="71"/>
      <c r="F97" s="69" t="s">
        <v>97</v>
      </c>
      <c r="G97" s="70" t="str">
        <f>TEXT(ROUND( G17 * 1.16, 2),  "$ #,##0.00 ;")</f>
        <v xml:space="preserve">$ 0.00 </v>
      </c>
    </row>
    <row r="99" spans="1:7" x14ac:dyDescent="0.25">
      <c r="A99" s="41"/>
      <c r="B99" s="45"/>
      <c r="C99" s="43"/>
      <c r="D99" s="44"/>
      <c r="E99" s="43"/>
      <c r="F99" s="42"/>
      <c r="G99" s="43"/>
    </row>
  </sheetData>
  <sheetProtection password="8448" sheet="1" objects="1" scenarios="1"/>
  <protectedRanges>
    <protectedRange sqref="E17:E99" name="p7783c63667d1a8f2182b034b3d08f3d5"/>
    <protectedRange sqref="B11:B12" name="p6e2a2fdc3235e9c0a22cbc3cf612912f"/>
    <protectedRange sqref="E5:E9" name="pa22fa9ebc2065ae86b73e5b6ac1d964b"/>
    <protectedRange sqref="C11:C12" name="p4b15f530c699e3e27646c53ddf216201"/>
    <protectedRange sqref="G11:G12" name="paaf8b0619aa4deea1d84e54fca7b3997"/>
    <protectedRange sqref="B6" name="p68b1f1cc15d8987eafe633c9488bdc05"/>
  </protectedRanges>
  <mergeCells count="16">
    <mergeCell ref="A95:E95"/>
    <mergeCell ref="A96:E97"/>
    <mergeCell ref="A14:G14"/>
    <mergeCell ref="C1:F1"/>
    <mergeCell ref="C10:F10"/>
    <mergeCell ref="C2:F4"/>
    <mergeCell ref="C5:D5"/>
    <mergeCell ref="C7:D7"/>
    <mergeCell ref="C8:D8"/>
    <mergeCell ref="E5:F5"/>
    <mergeCell ref="E6:F6"/>
    <mergeCell ref="E7:F7"/>
    <mergeCell ref="E8:F8"/>
    <mergeCell ref="C11:F11"/>
    <mergeCell ref="C12:F12"/>
    <mergeCell ref="B6:B9"/>
  </mergeCells>
  <printOptions horizontalCentered="1"/>
  <pageMargins left="0.19685039370078999" right="0.19685039370078999" top="0.19685039370078999" bottom="0.27559055118109999" header="0" footer="7.8740157480315001E-2"/>
  <pageSetup scale="76" fitToHeight="0" orientation="landscape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conceptos</vt:lpstr>
      <vt:lpstr>conceptos!Títulos_a_imprimir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R.</dc:creator>
  <cp:lastModifiedBy>Gamaliel Reyes</cp:lastModifiedBy>
  <dcterms:created xsi:type="dcterms:W3CDTF">2019-03-15T07:48:47Z</dcterms:created>
  <dcterms:modified xsi:type="dcterms:W3CDTF">2020-06-30T18:23:17Z</dcterms:modified>
</cp:coreProperties>
</file>