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bookViews>
    <workbookView xWindow="390" yWindow="510" windowWidth="19815" windowHeight="6855"/>
  </bookViews>
  <sheets>
    <sheet name="conceptos" sheetId="1" r:id="rId1"/>
  </sheets>
  <functionGroups builtInGroupCount="17"/>
  <definedNames>
    <definedName name="_xlnm.Print_Titles" localSheetId="0">conceptos!$1:$16</definedName>
  </definedNames>
  <calcPr calcId="145621"/>
</workbook>
</file>

<file path=xl/calcChain.xml><?xml version="1.0" encoding="utf-8"?>
<calcChain xmlns="http://schemas.openxmlformats.org/spreadsheetml/2006/main">
  <c r="G78" i="1" l="1"/>
  <c r="G98" i="1" s="1"/>
  <c r="G71" i="1"/>
  <c r="G96" i="1" s="1"/>
  <c r="G66" i="1"/>
  <c r="G95" i="1" s="1"/>
  <c r="G63" i="1"/>
  <c r="G94" i="1" s="1"/>
  <c r="G59" i="1"/>
  <c r="G93" i="1" s="1"/>
  <c r="G54" i="1"/>
  <c r="G92" i="1" s="1"/>
  <c r="G50" i="1"/>
  <c r="G91" i="1" s="1"/>
  <c r="G45" i="1"/>
  <c r="G90" i="1" s="1"/>
  <c r="G34" i="1"/>
  <c r="G89" i="1" s="1"/>
  <c r="G26" i="1"/>
  <c r="G88" i="1" s="1"/>
  <c r="G22" i="1"/>
  <c r="G87" i="1" s="1"/>
  <c r="G19" i="1"/>
  <c r="G86" i="1" s="1"/>
  <c r="G18" i="1" l="1"/>
  <c r="G77" i="1"/>
  <c r="G97" i="1" s="1"/>
  <c r="G17" i="1" l="1"/>
  <c r="G85" i="1"/>
  <c r="G102" i="1" l="1"/>
  <c r="G101" i="1"/>
  <c r="G84" i="1"/>
  <c r="G100" i="1"/>
  <c r="A101" i="1"/>
</calcChain>
</file>

<file path=xl/sharedStrings.xml><?xml version="1.0" encoding="utf-8"?>
<sst xmlns="http://schemas.openxmlformats.org/spreadsheetml/2006/main" count="290" uniqueCount="155">
  <si>
    <t>GOBIERNO DEL ESTADO DE JALISCO</t>
  </si>
  <si>
    <t>LICITACIÓN PÚBLICA ESTATAL</t>
  </si>
  <si>
    <t>INSTITUTO DE LA INFRAESTRUCTURA FÍSICA EDUCATIVA DEL</t>
  </si>
  <si>
    <t>INFEJAL-E-REMB2018-B-CON-06086-LP-0141-2021</t>
  </si>
  <si>
    <t>ESTADO DE JALISCO</t>
  </si>
  <si>
    <t>DESCRIPCIÓN GENERAL DE LOS TRABAJOS:</t>
  </si>
  <si>
    <t>FECHA DE INICIO: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</si>
  <si>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</si>
  <si>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</si>
  <si>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</si>
  <si>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</si>
  <si>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</si>
  <si>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</si>
  <si>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PRESUPUESTO DE OBRA</t>
  </si>
  <si>
    <t>CLAVE</t>
  </si>
  <si>
    <t>DESCRIPCIÓN</t>
  </si>
  <si>
    <t>UNIDAD</t>
  </si>
  <si>
    <t>CANTIDAD</t>
  </si>
  <si>
    <t>PRECIO UNITARIO ($)</t>
  </si>
  <si>
    <t>PRECIO UNITARIO ($) CON LETRA</t>
  </si>
  <si>
    <t>IMPORTE ($) M.N.</t>
  </si>
  <si>
    <t>TRABAJO : BAS-CON-06086</t>
  </si>
  <si>
    <t>AMPLIACIÓN DE COMEDOR EXISTENTE EN LA ESCUELA PRIMARIA JOSEFA ORTIZ DE DOMÍNGUEZ CCT 14EPR0180Z, UBICADA EN LA CABECERA MUNICIPAL DE SAN MARTÍN DE BOLAÑOS, JALISCO.</t>
  </si>
  <si>
    <t>A</t>
  </si>
  <si>
    <t>EDIFICIO A</t>
  </si>
  <si>
    <t>A.01(140)</t>
  </si>
  <si>
    <t xml:space="preserve">DEMOLICIONES, DESMONTAJES Y MECANICA DE SUELOS    </t>
  </si>
  <si>
    <t xml:space="preserve">DEMOLICION DE PISO DE MOSAICO DE PASTA DE 20 X 20 CMS., POR MEDIOS MANUALES. INCLUYE: HERRAMIENTA, MANO DE OBRA, ACARREO Y RETIRO DENTRO Y FUERA DE LA OBRA DE MATERIAL PRODUCTO DE LA DEMOLICION.
</t>
  </si>
  <si>
    <t xml:space="preserve">M2 </t>
  </si>
  <si>
    <t xml:space="preserve">DEMOLICION  DE MURO DE ADOBE DE 50 CM DE ESPESOR PROMEDIO, POR CUALQUIER MEDIO. INCLUYE; EQUIPO DE SEGURIDAD, FLETES, HERRAMIENTA, MANO DE OBRA ACARREO Y RETIRO DE ESCOMBRO FUERA DE LA OBRA, A TIRADERO AUTORIZADO POR LAS AUTORIDADES CORRESPONDIENTES.
</t>
  </si>
  <si>
    <t>A.02(150)</t>
  </si>
  <si>
    <t xml:space="preserve">TRABAJOS PRELIMINARES                             </t>
  </si>
  <si>
    <t>TRAZO Y NIVELACION DE EDIFICIOS ESTABLECIENDO REFERENCIAS DEFINITIVAS, CON TRANSITO Y NIVEL (EQUIPO TOPOGRAFICO), INCLUYE: PERSONAL TECNICO CALIFICADO, ESTACAS, MOJONERAS, LOCALIZACION DE ENTRE EJES, BANCOS DE NIVEL, MATERIALES PARA SEÑALAMIENTO, EQUIPO, HERRAMIENTA Y MANO DE OBRA.</t>
  </si>
  <si>
    <t>EXCAVACION EN CEPAS POR CUALQUIER MEDIO, MATERIAL TIPO "B", DE 0 A 2.00 M. DE PROFUNDIDAD, EN SECO, INCLUYE: AFINE DE TALUDES Y FONDO, TRASPALEOS,  MOVIMIENTOS Y ACARREOS DENTRO DE LA OBRA, HERRAMIENTAS Y MANO DE OBRA, MEDIDO EN BANCO.</t>
  </si>
  <si>
    <t xml:space="preserve">M3 </t>
  </si>
  <si>
    <t>CARGA POR CUALQUIER MEDIO Y ACARREO EN CAMION DE MATERIAL DE DESPERDICIO PRODUCTO DE LAS EXCAVACIONES FUERA DE LA OBRA, A LUGAR PERMITIDO POR LAS AUTORIDADES CORRESPONDIENTES, MEDIDO EN BANCO. INCLUYE CARGA,  ACARREO Y DESCARGA A TIRO LIBRE, HERRAMIENTA, EQUIPO, MATERIALES DE CONSUMO Y MANO DE OBRA.</t>
  </si>
  <si>
    <t>A.03(160)</t>
  </si>
  <si>
    <t xml:space="preserve">CIMENTACION                                       </t>
  </si>
  <si>
    <t>PLANTILLA DE CONCRETO F'C=100 KG/CM2, TMA=3/4", DE 5.00 CM DE ESPESOR PROMEDIO. INCLUYE: MATERIALES, HERRAMIENTAS, AFINE, NIVELACION, LIMPIEZA, MANO DE OBRA Y ACARREO DE MATERIALES AL SITIO DE SU UTILIZACION.</t>
  </si>
  <si>
    <t>CIMBRA  ACABADO COMUN, EN CIMENTACION, INCLUYE: DESPERDICIO, HABILITADO, CIMBRADO Y DESCIMBRA, NIVELACION, PLOMEO MATERIAL, MANO DE OBRA , LIMPIEZA, HERRAMIENTA, ACARREO DEL MATRIAL DENTRO Y FUERA DE LA OBRA.</t>
  </si>
  <si>
    <t>SUMINISTRO, HABILITADO, ARMADO Y COLOCACION DE ACERO DE REFUERZO FY=4,200 KG/CM2 (G.E.), DE 3/8" ( #3 ), EN CIMENTACION, INCLUYE: MATERIALES, HABILITADO,  DOBLECES,  SILLETAS, ALAMBRE, GANCHOS, ESCUADRAS, TRASLAPES, DESPERDICIOS HERRAMIENTAS, MANO DE OBRA Y ACARREO DE MATERIALES AL SITIO DE SU COLOCACION.</t>
  </si>
  <si>
    <t xml:space="preserve">KG </t>
  </si>
  <si>
    <t>SUMINISTRO, HABILITADO, ARMADO Y COLOCACION DE ACERO DE REFUERZO FY=4,200 KG/CM2 (G.E.), DE 1/2" ( #4 ), EN CIMENTACION, INCLUYE: MATERIALES, HABILITADO,  DOBLECES,  SILLETAS, ALAMBRE, GANCHOS, ESCUADRAS, TRASLAPES, DESPERDICIOS HERRAMIENTAS, MANO DE OBRA Y ACARREO DE MATERIALES AL SITIO DE SU COLOCACION.</t>
  </si>
  <si>
    <t>SUMINISTRO, HABILITADO, ARMADO Y COLOCACION DE ACERO DE REFUERZO FY=4,200 KG/CM2 (G.E.), DE 5/8" (#5 ), EN CIMENTACION, INCLUYE: MATERIALES, HABILITADO,  DOBLECES,  SILLETAS, ALAMBRE, GANCHOS, ESCUADRAS, TRASLAPES, DESPERDICIOS HERRAMIENTAS, MANO DE OBRA Y ACARREO DE MATERIALES AL SITIO DE SU COLOCACION.</t>
  </si>
  <si>
    <t>SUMINISTRO Y COLOCACION DE CONCRETO HECHO EN OBRA F'C=250 KG/CM2, TMA= 3/4", R.N. EN CIMENTACION. INCLUYE: TENDIDO, RASTREADO, VIBRADO, NIVELACION, HERRAMIENTAS, LIMPIEZA, PRUEBAS,  CURADO CON CURACRETO ROJO,  DESPERDICIO Y MANO DE OBRA.</t>
  </si>
  <si>
    <t>RELLENO COMPACTADO POR CUALQUIER MEDIO CON SUELO-CEMENTO, EN PROPORCIÓN DE 80 KGS. DE CEMENTO GRIS POR M3. EN CEPAS Y/O CAJON,  CON MATERIAL DE BANCO, A CUALQUIER PROFUNDIDAD, COMPACTADO AL 90%, EN CAPAS DE 15 CM. INCLUYE: SUMINISTRO DE AGUA PARA LOGRAR LA HUMEDAD OPTIMA, PREMEZCLADO, TRASPALEOS, EXTENDIDO, HERRAMIENTAS, EQUIPO, MANO DE OBRA Y  ACARREOS HASTA EL SITIO DE SU COLOCACION. MEDIDO COMPACTO.</t>
  </si>
  <si>
    <t>A.04(200)</t>
  </si>
  <si>
    <t xml:space="preserve">ESTRUCTURA                                        </t>
  </si>
  <si>
    <t>CIMBRA DE MADERA, ACABADO APARENTE, EN COLUMNAS, INCLUYE: HABILITADO, CHAFLANES, CIMBRA, DESCIMBRA, HERRAMIENTAS, LIMPIEZAS, MANO DE OBRA  Y ACARREO DE MATERIALES AL SITIO DE SU UTILIZACION, A CUALQUIER NIVEL.</t>
  </si>
  <si>
    <t>CIMBRA DE MADERA, ACABADO APARENTE, EN TRABES, INCLUYE: HABILITADO, CHAFLANES, CIMBRA, DESCIMBRA, DESPERDICIOS,  HERRAMIENTAS, PUNTALES, ANDAMIOS, LIMPIEZAS, MANO DE OBRA  Y ACARREO DE MATERIALES AL SITIO DE SU UTILIZACION, A CUALQUIER NIVEL.</t>
  </si>
  <si>
    <t>CIMBRA DE MADERA, ACABADO COMUN, EN LOSAS, CON CIMBRAPLAY DE 16 MM., INCLUYE: DESPERDICIO, HABILITADO, CIMBRADO Y DESCIMBRA, NIVELACION, PLOMEO MATERIAL, MANO DE OBRA , HERRAMIENTA, ACARREO DEL MATRIAL DENTRO Y FUERA DE LA OBRA. A CUALQUIER ALTURA.</t>
  </si>
  <si>
    <t>SUMINISTRO Y COLOCACION DE MALLA ELECTROSOLDADA 6X6-10/10 COMO REFUERZO EN LOSAS DE CONCRETO, INCLUYE: HABILITADO, DESPERDICIOS, TRASLAPES, MATERIAL DE FIJACION, ANDAMIOS, HERRAMIENTA Y ACARREO DEL MATERIAL AL SITIO DE SU COLOCACION.</t>
  </si>
  <si>
    <t>SUMINISTRO, HABILITADO, ARMADO Y COLOCACION DE ACERO DE REFUERZO FY=4,200 KG/CM2 (G.E.), DE 3/8" (# 3 ), EN ESTRUCTURA, INCLUYE: MATERIALES, HABILITADO,  DOBLECES,  SILLETAS, ALAMBRE, GANCHOS, ESCUADRAS, TRASLAPES, DESPERDICIOS HERRAMIENTAS, MANO DE OBRA Y ACARREO DE MATERIALES AL SITIO DE SU COLOCACION.</t>
  </si>
  <si>
    <t>SUMINISTRO, HABILITADO, ARMADO Y COLOCACION DE ACERO DE REFUERZO FY=4,200 KG/CM2 (G.E.), DE 1/2" (# 4 ), EN ESTRUCTURA, INCLUYE: MATERIALES, HABILITADO,  DOBLECES,  SILLETAS, ALAMBRE, GANCHOS, ESCUADRAS, TRASLAPES, DESPERDICIOS HERRAMIENTAS, MANO DE OBRA Y ACARREO DE MATERIALES AL SITIO DE SU COLOCACION.</t>
  </si>
  <si>
    <t>SUMINISTRO, HABILITADO, ARMADO Y COLOCACION DE ACERO DE REFUERZO FY=4,200 KG/CM2 (G.E.), DE 5/8" (# 5 ), EN ESTRUCTURA, INCLUYE: MATERIALES, HABILITADO,  DOBLECES,  SILLETAS, ALAMBRE, GANCHOS, ESCUADRAS, TRASLAPES, DESPERDICIOS HERRAMIENTAS, MANO DE OBRA Y ACARREO DE MATERIALES AL SITIO DE SU COLOCACION.</t>
  </si>
  <si>
    <t>SUMINISTRO Y COLOCACION DE CONCRETO  HECHO EN OBRA CON REVOLVEDORA, F'C=250 KG/CM2, T.M.A.= 3/4", R. N., EN ESTRUCTURAS Y LOSAS, INCLUYE: AFINE DE SUPERFICIE, ACABADO, COLADO, CURADO CON CURACRETO, VIBRADO, PRUEBAS DE RESISTENCIA, DESPERDICIO, HERRAMIENTAS, MANO DE OBRA Y ACARREO DE MATERIALES AL SITIO DE SU UTILIZACION. A CUALQUIER NIVEL.</t>
  </si>
  <si>
    <t>MURO DE TABIQUE DE LAMA, DE 14 CMS. DE ESPESOR PROMEDIO, A SOGA, CON TABIQUE DE LAMA 7 X 14 X 28 CMS., ACABADO COMUN, ASENTADO CON MORTERO CEMENTO-ARENA EN PROPORCION 1:3, EN CUALQUIER NIVEL, INCLUYE: TRAZO, NIVELACION, PLOMEO, ANDAMIOS, DESPERDICIOS, MANO DE OBRA, LIMPIEZA Y ACARREO DE MATERIALES AL SITIO DE SU UTILIZACION.</t>
  </si>
  <si>
    <t>SUMINISTRO Y COLOCACION  DE CASETON DE POLIESTIRENO DENSIDAD MEDIA, PARA LOSAS NERVADAS, CORTADO EN CUBOS Y ACOMODADO DE ACUERDO A PROYECTO ESTRUCTURAL, (VER PLANO DE DETALLES), INCLUYE: MATERIAL, CORTES, DESPERDICIOS, FIJACION PARA EVITAR MOVIMIENTOS AL COLAR, HERRAMIENTAS, MANO DE OBRA Y ACARREO DE MATERIAL AL SITIO DE SU COLOCACION.</t>
  </si>
  <si>
    <t>A.05(310)</t>
  </si>
  <si>
    <t xml:space="preserve">MUROS, CADENAS, CASTILLOS Y REPIZONES.            </t>
  </si>
  <si>
    <t>DALA DE CONCRETO F'C=250 KG/CM2, T.M.A.=3/4", CON SECCION DE 14 X 15 CMS., ARMADA CON 4 VARILLAS DEL # 3 Y ESTRIBOS DEL NO. 2 @ 20 CMS., INCLUYE: ARMADO, COLADO, CURADO, VIBRADO, CIMBRA COMUN, DESCIMBRA, TRASLAPES, CRUCES DE VARILLAS CON ELEMENTOS TRANSVERSALES, DESPERDICIOS, MANO DE OBRA, HERRAMIENTA Y ACARREO DE MATERIALES AL SITIO DE SU UTILIZACION, A CUALQUIER ALTURA.</t>
  </si>
  <si>
    <t xml:space="preserve">ML </t>
  </si>
  <si>
    <t>DALA DE CONCRETO F'C=250 KG/CM2, T.M.A.=3/4", CON SECCION DE 14 X 25 CMS., ARMADA CON 4 VARILLAS DEL # 3 Y ESTRIBOS DEL NO. 2 @ 20 CMS., INCLUYE: ARMADO, COLADO, CURADO, VIBRADO, CIMBRA COMUN, DESCIMBRA, DESPERDICIOS, TRASLAPES, CRUCES DEL ACERO CON ELEMENTOS TRANSVERSALES, MANO DE OBRA, HERRAMIENTA Y ACARREO DE MATERIALES AL SITIO DE SU UTILIZACION, EN CUALQUIER NIVEL.</t>
  </si>
  <si>
    <t xml:space="preserve">CASTILLO DE CONCRETO F´C=250 KG/CM2 CON SECCION DE 15 X 15 CMS., ARMADO CON 4 VARILLAS DEL #4 Y ESTRIBOS DEL #3 @20 CMS., INCLUYE: ARMADO, COLADO, CURADO, VIBRADO, CIMBRA COMUN, DESCIMBRA, DESPERDICIOS, MANO DE OBRA, HERRAMIENTA Y ACARREO DE MATERIALES AL SITIO DE SU UTILIZACION, A CUALQUIER ALTURA.
</t>
  </si>
  <si>
    <t>CASTILLO DE CONCRETO F'C=250 KG/CM2, T.M.A.=3/4", CON SECCION IRREGULAR DE 15 X 27 CMS. PROMEDIO, ARMADO CON 6 VARILLAS DEL # 3 Y ESTRIBOS DEL NO. 2 @ 20 CMS., INCLUYE: ARMADO, COLADO, CURADO, VIBRADO, CIMBRA COMUN, DESCIMBRA, TRASLAPES, CRUCES DE VARILLAS CON ELEMENTOS TRANSVERSALES, DESPERDICIOS, MANO DE OBRA, HERRAMIENTA Y ACARREO DE MATERIALES AL SITIO DE SU UTILIZACION, A CUALQUIER ALTURA.</t>
  </si>
  <si>
    <t>A.06(319)</t>
  </si>
  <si>
    <t xml:space="preserve">ENTREPISOS, CUBIERTA Y ACABADOS DE AZOTEA         </t>
  </si>
  <si>
    <t>ENTORTADO DE HORMIGON DE CEM- ARENA - JAL (MATERIAL ALIGERANTE) 1:2:6, DE 10.0 CM DE ESPESOR PROMEDIO. PARA DAR PENDIENTES EN ENTREPISOS Y AZOTEAS, ACABADO APALILLADO PARA RECIBIR TEJA, IMPERMEABILIZANTE Y/O ENLADRILLADO,  INCLUYE: MATERIALES, LECHADA DE CEMENTO GRIS CON IMPERMEABILIZANTE INTEGRAL A RAZON DE 1 KG/SACO DE CEMENTO, ELEVACIONES, DESPERDICIOS, HERRAMIENTAS,  LIMPIEZA, MANO DE OBRA Y ACARREOS AL SITIO DE SU COLOCACION, EN CUALQUIER NIVEL.</t>
  </si>
  <si>
    <t>FORJADO DE ZAVALETA EN AZOTEA A BASE DE JALCRETO SIMPLE F´C=100 KG/CM2, DE 15 CM POR LADO, A 45°, CON ACABADO APALILLADO, INCLUYE: MATERIALES, DESPERDICIOS, HERRAMIENTAS, EQUIPO DE SEGURIDAD, LIMPIEZA, MANO DE OBRA Y ACARREO DE MATERIALES AL LUGAR DE SU UTILIZACION A CUALQUIER NIVEL.</t>
  </si>
  <si>
    <t>IMPERMEABILIZACION DE MUROS O LOSAS, A BASE DE MEMBRANA PREFABRICADA, MCA. IMPERQUIMIA, UNIPLAS AERO PLUS SBS, ALTO DESEMPEÑO CON VENTILACION ANTIABOLSAMIENTOS, FABRICADA A BASE DE ASFALTOS MODIFICADOS CON POLIMEROS SINTETICOS SBS (ESTIRENO BUTADIENO ESTIRENO) REFORZADA CON MALLA POLIESTER DE ALTA RESISTENCIA, ACABADO APARENTE A BASE DE GRAVILLA ESMALTADA A FUEGO, 4.5 MM  DE ESPESOR TOTAL, COLOR ROJO TERRACOTA, GARANTIA POR ESCRITO DE 10 AÑOS, POR LA EMPRESA CONTRATISTA., INCLUYE: LIMPIEZA Y PREPARACION DE LA SUPERFICIE, APLICACION DE PRIMER IMPERCOAT PRIMARIO SL, PARA ANCLAJE Y TAPAPORO DE LA SUPERFICIE, SELLADO DE FISURAS Y GRIETAS A BASE DE CEMENTO PLASTICO BITUMINOSO IMPERCOAT CEMENTO SBS, SUMINISTRO Y COLOCACION DE MEMBRANA POR MEDIO DE TERMOFUSION A BASE DE FUEGO DE SOPLETE DE GAS BUTANO, HACIENDO TRASLAPES MINIMOS DE 0.10 MTS. EN AMBOS SENTIDOS, SELLADO DE ORILLAS, REMATES Y TRASLAPES, MATERIALES MENORES Y DE CONSUMO, CORTES, DESPERDICIOS, LIMPIEZA GENERAL, HERRAMIENTAS, MANO DE OBRA ESPECIALIZADA Y ACARREOS AL SITIO DE SU COLOCACION.</t>
  </si>
  <si>
    <t>A.07(355)</t>
  </si>
  <si>
    <t xml:space="preserve">RECUBRIMIENTOS Y ACABADOS                         </t>
  </si>
  <si>
    <t xml:space="preserve">APLANADO DE MUROS Y/O TECHOS CON MORTERO CEMENTO-CAL-ARENA DE RIO EN PROP. 1:2:6 DE 2 CM. DE ESPESOR PROMEDIO, A PLOMO Y REGLA, ACABADO APALILLADO FINO, INCLUYE: MATERIALES, DESPERDICIOS, ANDAMIOS, HERRAMIENTAS, PLOMEO, NIVELACION, REMATES, LIMPIEZA DEL AREA DE TRABAJO Y ACARREO DE MATERIALES AL SITIO DE SU UTILIZACION. A CUALQUIER NIVEL.
</t>
  </si>
  <si>
    <t>BOQUILLAS EN PUERTAS Y VENTANAS, CON MORTERO CEMENTO-CAL-ARENA 1:2:6, INCLUYE: ANDAMIOS Y ACARREO DE MATERIALES AL SITIO DE SU UTILIZACION.</t>
  </si>
  <si>
    <t>FILETES Y BOLEADOS, HECHOS CON MORTERO CEMENTO-CAL-ARENA EN PROPORCION 1:2:6, INCLUYE: DESPERDICIOS, ANDAMIOS Y ACARREO DE MATERIALES AL SITIO DE SU UTILIZACION, A CUALQUIER NIVEL.</t>
  </si>
  <si>
    <t>SUMINISTRO Y COLOCACION DE MALLA HEXAGONAL DE ALTA RESISTENCIA (POLLERA), CON APERTURA DE 20 MM.,  FABRICADA CON ALAMBRE  GALVANIZADO CAL 22, PARA RECIBIR APLANADOS EN  TECHOS Y/O LOSAS,  INCLUYE: TRAZO, CORTES, AJUSTES, MATERIALES, ELEMENTOS DE FIJACION,  DESPERDICIOS, ANDAMIOS, ACARREOS, HERRAMIENTAS Y MANO DE OBRA, A CUALQUIER ALTURA.</t>
  </si>
  <si>
    <t>A.08(372)</t>
  </si>
  <si>
    <t xml:space="preserve">PISOS                                             </t>
  </si>
  <si>
    <t>SUMINISTRO Y COLOCACION DE MALLA ELECTROSOLDADA 6X6-10/10 COMO REFUERZO EN PISOS DE CONCRETO, INCLUYE: DESPERDICIOS, TRASLAPES, HERRAMIENTA Y ACARREO DEL MATERIAL AL SITIO DE SU COLOCACION.</t>
  </si>
  <si>
    <t>FIRME DE CONCRETO F´C= 150 KG/CM2 TMA= 3/4",  DE 8 CM DE ESPESOR, ACABADO APALILLADO. INCLUYE: TRAZO, NIVELACION, AFINE Y COMPACTACION DEL TERRENO, AGUA, MATERIALES, EXTENDIDO, REGLEADO, CURADO, DESPERDICIOS, HERRAMIENTAS, LIMPIEZA, MANO DE OBRA Y ACARREO DEL MATERIAL AL SITIO DE SU UTILIZACION</t>
  </si>
  <si>
    <t>SUMINISTRO Y COLOCACION DE PISO DE MOSAICO DE 20 X 20 CMS. ASENTADO CON MORTERO CEM-CAL-ARE EN PROPORCION DE 1:3:12, INCLUYE: CORTES, NIVELACION, JUNTEADO, LECHAREADO CON CEMENTO GRIS Y LIMPIEZA GENERAL.</t>
  </si>
  <si>
    <t>A.09(393)</t>
  </si>
  <si>
    <t xml:space="preserve">PINTURA                                           </t>
  </si>
  <si>
    <t>PINTURA VINIL-ACRÍLICA A BASE DE AGUA ACABADO SEMIMATE  LAVABLE, PARA INTERIORES Y EXTERIORES QUE NO DESPRENDA VAPORES TÓXICOS NI OLORES DESAGRADABLES, CON LAS SIGUIENTES CARACTERÍSTICAS ( SÓLIDOS POR PESO 46-52%, SÓLIDOS POR VOLUMEN 30-36%, VISCOSIDAD DE 100-130 UK A 25°C, DENSIDAD &gt; O = 1.2 TON/M3., LAVABILIDAD &gt; O = 4,000 CICLOS, TIEMPO DE SECADO AL TACTO, 30-40 MIN., TIEMPO DE SECADO DURO &lt; O = 8 HRS., CICLO DE CURADO DE 7 DIAS, PH 6-8, RENDIMIENTO EN SUP. LISA 8-10 M2/LT., FINEZA DE MOLIDO (HEGMAN) 3-7 UH.)  EN MUROS APLANADOS DE MEZCLA APALILLADO O PULIDO, TRABAJO TERMINADO, A DOS MANOS, INCLUYE: MATERIALES MENORES Y DE CONSUMO, ANDAMIOS, PREPARACION DE LA SUPERFICIE, SELLADO DE LA SUPERFICIE, HERRAMIENTAS, LIMPIEZA, MANO DE OBRA Y  ACARREOS DE MATERIALES AL SITIO DE SU UTILIZACIÓN.</t>
  </si>
  <si>
    <t>PINTURA DE ESMALTE ALQUIDALICO ANTICORROSIVO, ACABADO BRILLANTE, PARA INTERIORES Y EXTERIORES QUE NO DESPRENDA VAPORES TÓXICOS NI OLORES DESAGRADABLES, CON LAS SIGUIENTES CARACTERÍSTICAS ( SÓLIDOS POR PESO 49-60%, SÓLIDOS POR VOLUMEN 40-46%, VISCOSIDAD DE 110-160 UK A 25°C, DENSIDAD 0.9-1.2 TON/M3., BRILLO A 60°C, 90%, TIEMPO DE SECADO AL TACTO, &lt; O = 6 HRS., TIEMPO DE SECADO DURO &lt; O = 24 HRS., ADHERENCIA 100%, RENDIMIENTO EN SUP. LISA 8-10 M2/LT., DILUCIÓN MÁXIMA (AGUARRÁS, THINER), 15 %,  EN HERRERIA ABIERTA DE PERFILES ESTRUCTURALES (PROTECCIONES), MEDIDA POR UN SOLO LADO, TRABAJO TERMINADO, A DOS MANOS, INCLUYE: MATERIALES MENORES Y DE CONSUMO, ANDAMIOS, PREPARACION DE LA SUPERFICIE, HERRAMIENTAS, LIMPIEZA, MANO DE OBRA Y  EQUIPO DE SEGURIDAD. A CUALQUIER NIVEL. (LA PINTURA ES POR AMBOS LADOS DE LA HERRERIA, PERO PARA SU PAGO ES MEDIDA SOLO POR 1 SOLO LADO).</t>
  </si>
  <si>
    <t>A.10(410)</t>
  </si>
  <si>
    <t xml:space="preserve">CANCELERIA, HERRERIA, ALUMINIO, VIDRIOS Y CHAPAS  </t>
  </si>
  <si>
    <t>SUMINISTRO, FABRICACION Y COLOCACION DE HERRERIA TUBULAR Y/O ESTRUCTURAL, INCLUYE: SOLDADURA, ELEMENTOS DE FIJACION, MATERIALES MENORES, DESCALIBRES, DESPERDICIOS, BISAGRAS, FONDO ANTICORROSIVO, FLETES, HERRAMIENTAS, EQUIPO, MANO DE OBRA  Y ACARREO DE MATERIALES AL SITIO DE SU UTLIZACION.</t>
  </si>
  <si>
    <t>SUMINISTRO Y COLOCACION DE CHAPA DE SEGURIDAD MCA. PHILLIPS MOD. 715 MAX, DOBLE CERROJO DE TRES PASOS,  INCLUYE: PERFORACIONES, ELEMENTOS DE FIJACION, HERRAMIENTAS, LIMPIEZA,  MANO DE OBRA Y  ACARREO DE MATERIAL AL SITIO DE SU UTILIZACION.</t>
  </si>
  <si>
    <t>PZA</t>
  </si>
  <si>
    <t>SUMINISTRO Y COLOCACION DE TOPES DE PISO PARA PUERTA. INC.: ACARREO DE MATERIAL AL SITIO DE SU UTILIZACION, A CUALQUIER NIVEL.</t>
  </si>
  <si>
    <t>SUMINISTRO Y COLOCACION DE CRISTAL FLOTADO DE 6 MM. DE ESPESOR,  ASENTADO CON SILICON, INCLUYE: CORTES, DESPERDICIOS Y ACARREO DE MATERIALES AL SITIO DE SU UTILIZACION A CUALQUIER NIVEL.</t>
  </si>
  <si>
    <t>A.11(510)</t>
  </si>
  <si>
    <t xml:space="preserve">INSTALACION ELECTRICA EN EDIFICIO                 </t>
  </si>
  <si>
    <t>SALIDA ELECTRICA DE CENTRO AISLADA OCULTA, CON TUBERIA Y CONEXIONES CONDUIT DE PVC. PESADO  DE AJUSTE DE 13 Y 19 MM. DE DIAMETRO, CABLE VINANEL THW-LS 600 V. A 75° C, 90° C, MARCA CONDUCTORES MONTERREY, (VIAKON-PROTOCOLIZADO), CABLE VINANEL 21 THW-LS 600 V. A 75° C, 90° C, MARCA CONDUMEX (CONDUMEX PROTOCOLIZADO).  CALIBRE 12 EN FASES Y 12 EN TIERRA FISICA, CAJAS DE REGISTRO  CUADRADAS, CHALUPAS Y TAPAS DE  PVC REFORZADO., INCLUYE: TRAZO, RANURAS, MATERIALES MENORES, HERRAMIENTA, MANO DE OBRA ESPECIALIZADA , CONEXIONES, LIMPIEZA DEL AREA DE TRABAJO, PRUEBAS, DESPERDICIOS Y ACARREO DEL MATERIAL AL SITIO DE SU COLOCACION, EN CUALQUIER NIVEL.</t>
  </si>
  <si>
    <t>SAL</t>
  </si>
  <si>
    <t>SALIDA ELECTRICA PARA CONTACTO MONOFASICO  DUPLEX POLARIZADO, OCULTA, CON TUBERIA Y CONEXIONES CONDUIT DE PVC. PESADO DE 13 Y 19 MM. DE DIAMETRO,  CABLE VINANEL THW-LS 600 V. A 75° C, 90° C, MARCA CONDUCTORES MONTERREY, (VIAKON-PROTOCOLIZADO), CABLE VINANEL 21 THW-LS 600 V. A 75° C, 90° C, MARCA CONDUMEX (CONDUMEX PROTOCOLIZADO)., CAL.  12  EN FASES Y CAL. 12 PARA TIERRA FISICA, CAJAS DE REGISTRO  CUADRADAS, CHALUPAS Y TAPAS DE PVC REFORZADO, CONTACTO QUINZIÑO MX, TAPA DE ALUMINIO, INCLUYE: TRAZO, RANURAS, CONEXION A TIERRA, MATERIALES MENORES, PRUEBAS, DESPERDICIOS, LIMPIEZAS, HERRAMIENTAS, MANO DE OBRA, Y ACARREO DEL MATERIAL AL SITIO DE SU COLOCACION, A CUALQUIER NIVEL.</t>
  </si>
  <si>
    <t>SALIDA ELECTRICA PARA  APAGADOR SENCILLO, OCULTA, CON TUBERIA Y CONEXIONES CONDUIT DE PVC TIPO PESADO DE 13 Y 19 MM. DE DIAMETRO, CABLE VINANEL THW-LS 600 V. A 75° C, 90° C, MARCA CONDUCTORES MONTERREY, (VIAKON-PROTOCOLIZADO), CABLE VINANEL 21 THW-LS 600 V. A 75° C, 90° C, MARCA CONDUMEX (CONDUMEX PROTOCOLIZADO). CALIBRE 12, CAJAS CUADRADAS, CHALUPAS Y TAPAS DE PVC, APAGADOR QUINZIÑO, TAPA DE ALUMINIO, INCLUYE: RANURAS, MATERIALES MENORES, PRUEBAS, DESPERDICIOS Y ACARREO DEL MATERIAL AL SITIO DE SU COLOCACION, A CUALQUIER NIVEL.</t>
  </si>
  <si>
    <t>SUMINISTRO Y COLOCACION DE INTERRUPTOR TERMOMAGNETICO DERIVADO CON 1 POLOS, DE 15-60 AMPERES, MCA. SQUARE D, CAT. QO. INCLUYE: PRUEBAS, MATERIALES MENORES, HERRAMIENTAS, MANO DE OBRA ESPECIALIZADA  Y ACARREO DE MATERIALES AL SITIO DE SU COLOCACION.</t>
  </si>
  <si>
    <t>SUMINISTRO E INSTALACION DE LUMINARIO FLUORESCENTE DE SOBREPONER, TIPO ENVOLVENTE, AHORRADOR DE ENERGIA DE 2 X 32 WATTS. FABRICADO EN LAMINA CAL 22, RECUBIERTO CON TRATAMIENTO FOSFATIZADO Y PINTURA ACRILICA O POLIESTER COLOR BLANCO, APLICADA ELECTROSTATICAMENTE Y TERMOENDURECIDA, PARA OBTENER UNA REFLECTANCIA MINIMA DE 90%, CON DIFUSOR ACRILICO PRISMATICO 100% PURO, TIPO ENVOLVENTE, CON UNA LONGITUD DE 120 CM., BALASTRO ELECTRONICO DE BAJA EMISION DE ARMONICAS, PARA OPERAR UNA O DOS LAMPARAS T8 DE 32 WATTS, LA LUMINARIA (COMPLETA) DEBERA CUMPLIR CON LA NORMA ANCE, INCLUYE: COPIA DE CERTIFICACION ANCE ANEXA EN ELTRAMITE DE LA ESTIMACION, FIJACION, CONEXION, MATERIALES MENORES, HERRAMIENTAS, GARANTIAS,  MANO DE OBRA, PRUEBAS Y ACARREOS.</t>
  </si>
  <si>
    <t>02</t>
  </si>
  <si>
    <t>RED ELECTRICA</t>
  </si>
  <si>
    <t>02.01(511)</t>
  </si>
  <si>
    <t xml:space="preserve">INSTALACION ELECTRICA EN OBRA EXTERIOR            </t>
  </si>
  <si>
    <t>SUMINISTRO Y TENDIDO DE TUBO CONDUIT DE P.V.C. PESADO, DE 13 MM DIAM. INC.: CONEXIONES, TRAZO, EXCAVACION, RELLENO, DESPERDICIOS, MATERIALES MENORES, PRUEBAS Y ACARREO AL SITIO DE SU COLOCACION.</t>
  </si>
  <si>
    <t>SUMINISTRO Y COLOCACION DE CABLE VINANEL THW-LS 600 V. A 75° C, 90° C, MARCA CONDUCTORES MONTERREY, (VIAKON-PROTOCOLIZADO), CABLE VINANEL 21 THW-LS 600 V. A 75° C, 90° C, MARCA CONDUMEX (CONDUMEX PROTOCOLIZADO). CAL. 12,  INCLUYE: DESPERDICIOS, MATERIALES MENORES, HERRAMIENTA, CONEXIONES, MANO DE OBRA ESPECIALIZADA, LIMPIEZA DEL AREA DE TRABAJO, PRUEBAS Y ACARREO AL SITIO DE SU COLOCACION.</t>
  </si>
  <si>
    <t>SUMINISTRO Y COLOCACION DE CABLE DE COBRE DESNUDO CAL. 12, AWG, MCA. CONDUMEX, CONELEC O CONDUCTORES MONTERREY. INCLUYE: DESPERDICIOS, MATERIALES MENORES, PRUEBAS Y ACARREO AL SITIO DE SU COLOCACION.</t>
  </si>
  <si>
    <t>RESUMEN DE PARTIDAS</t>
  </si>
  <si>
    <t>BAS-CON-06086</t>
  </si>
  <si>
    <t>IMPORTE CON LETRA (IVA INCLUIDO)</t>
  </si>
  <si>
    <t>SUBTOTAL M.N.</t>
  </si>
  <si>
    <t>IVA M.N.</t>
  </si>
  <si>
    <t>TOTAL M.N.</t>
  </si>
  <si>
    <t>2.2000</t>
  </si>
  <si>
    <t>CERO PESOS 00/100 M.N.</t>
  </si>
  <si>
    <t>9.8000</t>
  </si>
  <si>
    <t>46.2500</t>
  </si>
  <si>
    <t>32.6000</t>
  </si>
  <si>
    <t>15.4000</t>
  </si>
  <si>
    <t>39.6000</t>
  </si>
  <si>
    <t>217.0000</t>
  </si>
  <si>
    <t>530.0000</t>
  </si>
  <si>
    <t>65.0000</t>
  </si>
  <si>
    <t>11.1000</t>
  </si>
  <si>
    <t>5.8500</t>
  </si>
  <si>
    <t>20.9500</t>
  </si>
  <si>
    <t>5.1500</t>
  </si>
  <si>
    <t>41.5000</t>
  </si>
  <si>
    <t>155.0000</t>
  </si>
  <si>
    <t>290.0000</t>
  </si>
  <si>
    <t>320.0000</t>
  </si>
  <si>
    <t>7.4000</t>
  </si>
  <si>
    <t>92.2000</t>
  </si>
  <si>
    <t>6.3000</t>
  </si>
  <si>
    <t>48.6000</t>
  </si>
  <si>
    <t>31.5000</t>
  </si>
  <si>
    <t>52.5000</t>
  </si>
  <si>
    <t>5.3300</t>
  </si>
  <si>
    <t>105.0000</t>
  </si>
  <si>
    <t>52.0000</t>
  </si>
  <si>
    <t>135.5000</t>
  </si>
  <si>
    <t>285.9000</t>
  </si>
  <si>
    <t>47.2000</t>
  </si>
  <si>
    <t>94.3000</t>
  </si>
  <si>
    <t>68.0000</t>
  </si>
  <si>
    <t>15.6000</t>
  </si>
  <si>
    <t>410.0000</t>
  </si>
  <si>
    <t>2.0000</t>
  </si>
  <si>
    <t>4.0000</t>
  </si>
  <si>
    <t>22.5000</t>
  </si>
  <si>
    <t>10.0000</t>
  </si>
  <si>
    <t>12.0000</t>
  </si>
  <si>
    <t>30.0000</t>
  </si>
  <si>
    <t>110.0000</t>
  </si>
  <si>
    <t>40.0000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</si>
</sst>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#,##0.0000"/>
    <numFmt numFmtId="165" formatCode="\$#,##0.0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31869B"/>
      <name val="Calibri"/>
      <family val="2"/>
    </font>
    <font>
      <b/>
      <sz val="11"/>
      <color rgb="FFC0504D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632523"/>
        <bgColor rgb="FFFFFFFF"/>
      </patternFill>
    </fill>
    <fill>
      <patternFill patternType="solid">
        <fgColor rgb="FF632523"/>
        <bgColor rgb="FF000000"/>
      </patternFill>
    </fill>
    <fill>
      <patternFill patternType="solid">
        <fgColor rgb="FF632523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left" vertical="center" wrapText="1"/>
    </xf>
    <xf numFmtId="49" fontId="0" fillId="2" borderId="0" xfId="0" applyNumberFormat="1" applyFill="1" applyAlignment="1">
      <alignment horizontal="left" vertical="top"/>
    </xf>
    <xf numFmtId="49" fontId="2" fillId="2" borderId="0" xfId="0" applyNumberFormat="1" applyFont="1" applyFill="1" applyAlignment="1">
      <alignment horizontal="right" vertical="center"/>
    </xf>
    <xf numFmtId="49" fontId="0" fillId="2" borderId="0" xfId="0" applyNumberFormat="1" applyFill="1" applyAlignment="1">
      <alignment horizontal="center" vertical="top"/>
    </xf>
    <xf numFmtId="49" fontId="2" fillId="2" borderId="7" xfId="0" applyNumberFormat="1" applyFon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3" xfId="0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justify" vertical="top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right" vertical="top"/>
    </xf>
    <xf numFmtId="49" fontId="1" fillId="2" borderId="0" xfId="0" applyNumberFormat="1" applyFont="1" applyFill="1" applyAlignment="1" applyProtection="1">
      <alignment horizontal="right" vertical="top"/>
      <protection hidden="1"/>
    </xf>
    <xf numFmtId="0" fontId="1" fillId="2" borderId="0" xfId="0" applyFont="1" applyFill="1" applyAlignment="1">
      <alignment horizontal="left" vertical="top" wrapText="1"/>
    </xf>
    <xf numFmtId="49" fontId="0" fillId="2" borderId="0" xfId="0" applyNumberFormat="1" applyFill="1" applyAlignment="1">
      <alignment horizontal="right" vertical="top"/>
    </xf>
    <xf numFmtId="49" fontId="7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/>
    </xf>
    <xf numFmtId="49" fontId="7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justify" vertical="top" wrapText="1"/>
    </xf>
    <xf numFmtId="49" fontId="8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/>
    </xf>
    <xf numFmtId="49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justify" vertical="top" wrapText="1"/>
    </xf>
    <xf numFmtId="4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top"/>
    </xf>
    <xf numFmtId="164" fontId="0" fillId="2" borderId="0" xfId="0" applyNumberForma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distributed" vertical="distributed" wrapText="1"/>
    </xf>
    <xf numFmtId="8" fontId="0" fillId="2" borderId="0" xfId="0" applyNumberFormat="1" applyFill="1" applyAlignment="1">
      <alignment horizontal="right" vertical="top"/>
    </xf>
    <xf numFmtId="0" fontId="3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horizontal="right" vertical="center"/>
    </xf>
    <xf numFmtId="49" fontId="3" fillId="5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38100</xdr:rowOff>
    </xdr:from>
    <xdr:ext cx="1514475" cy="1571625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6</xdr:col>
      <xdr:colOff>38100</xdr:colOff>
      <xdr:row>4</xdr:row>
      <xdr:rowOff>9525</xdr:rowOff>
    </xdr:from>
    <xdr:ext cx="1181100" cy="171450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04"/>
  <sheetViews>
    <sheetView tabSelected="1" workbookViewId="0">
      <selection activeCell="A101" sqref="A101:E102"/>
    </sheetView>
  </sheetViews>
  <sheetFormatPr baseColWidth="10" defaultColWidth="9.140625" defaultRowHeight="15" x14ac:dyDescent="0.25"/>
  <cols>
    <col min="1" max="1" width="25.7109375" style="13" customWidth="1"/>
    <col min="2" max="2" width="55.7109375" style="21" customWidth="1"/>
    <col min="3" max="3" width="10.7109375" style="1" customWidth="1"/>
    <col min="4" max="4" width="15.42578125" style="55" customWidth="1"/>
    <col min="5" max="5" width="18.7109375" style="56" customWidth="1"/>
    <col min="6" max="6" width="30.7109375" style="3" customWidth="1"/>
    <col min="7" max="7" width="18.7109375" style="56" customWidth="1"/>
    <col min="8" max="8" width="0.140625" customWidth="1"/>
  </cols>
  <sheetData>
    <row r="1" spans="1:7" x14ac:dyDescent="0.25">
      <c r="A1" s="9"/>
      <c r="B1" s="4" t="s">
        <v>0</v>
      </c>
      <c r="C1" s="58" t="s">
        <v>1</v>
      </c>
      <c r="D1" s="58"/>
      <c r="E1" s="58"/>
      <c r="F1" s="58"/>
      <c r="G1" s="5"/>
    </row>
    <row r="2" spans="1:7" x14ac:dyDescent="0.25">
      <c r="A2" s="10"/>
      <c r="B2" s="6" t="s">
        <v>2</v>
      </c>
      <c r="C2" s="60" t="s">
        <v>3</v>
      </c>
      <c r="D2" s="60"/>
      <c r="E2" s="60"/>
      <c r="F2" s="60"/>
      <c r="G2" s="7"/>
    </row>
    <row r="3" spans="1:7" x14ac:dyDescent="0.25">
      <c r="A3" s="10"/>
      <c r="B3" s="6" t="s">
        <v>4</v>
      </c>
      <c r="C3" s="60"/>
      <c r="D3" s="60"/>
      <c r="E3" s="60"/>
      <c r="F3" s="60"/>
      <c r="G3" s="7"/>
    </row>
    <row r="4" spans="1:7" ht="15.75" customHeight="1" x14ac:dyDescent="0.25">
      <c r="A4" s="10"/>
      <c r="B4" s="18"/>
      <c r="C4" s="60"/>
      <c r="D4" s="60"/>
      <c r="E4" s="60"/>
      <c r="F4" s="60"/>
      <c r="G4" s="7"/>
    </row>
    <row r="5" spans="1:7" x14ac:dyDescent="0.25">
      <c r="A5" s="10"/>
      <c r="B5" s="19" t="s">
        <v>5</v>
      </c>
      <c r="C5" s="61" t="s">
        <v>6</v>
      </c>
      <c r="D5" s="61"/>
      <c r="E5" s="63"/>
      <c r="F5" s="63"/>
      <c r="G5" s="7"/>
    </row>
    <row r="6" spans="1:7" x14ac:dyDescent="0.25">
      <c r="A6" s="10"/>
      <c r="B6" s="67"/>
      <c r="C6" s="27"/>
      <c r="D6" s="14" t="s">
        <v>7</v>
      </c>
      <c r="E6" s="64"/>
      <c r="F6" s="64"/>
      <c r="G6" s="7"/>
    </row>
    <row r="7" spans="1:7" x14ac:dyDescent="0.25">
      <c r="A7" s="10"/>
      <c r="B7" s="67"/>
      <c r="C7" s="62" t="s">
        <v>8</v>
      </c>
      <c r="D7" s="62"/>
      <c r="E7" s="64"/>
      <c r="F7" s="64"/>
      <c r="G7" s="7"/>
    </row>
    <row r="8" spans="1:7" x14ac:dyDescent="0.25">
      <c r="A8" s="10"/>
      <c r="B8" s="67"/>
      <c r="C8" s="62" t="s">
        <v>9</v>
      </c>
      <c r="D8" s="62"/>
      <c r="E8" s="64"/>
      <c r="F8" s="64"/>
      <c r="G8" s="7"/>
    </row>
    <row r="9" spans="1:7" ht="15.75" customHeight="1" x14ac:dyDescent="0.25">
      <c r="A9" s="10"/>
      <c r="B9" s="67"/>
      <c r="C9" s="28"/>
      <c r="D9" s="16"/>
      <c r="E9" s="29"/>
      <c r="F9" s="30"/>
      <c r="G9" s="8"/>
    </row>
    <row r="10" spans="1:7" x14ac:dyDescent="0.25">
      <c r="A10" s="10"/>
      <c r="B10" s="19" t="s">
        <v>10</v>
      </c>
      <c r="C10" s="59" t="s">
        <v>11</v>
      </c>
      <c r="D10" s="59"/>
      <c r="E10" s="59"/>
      <c r="F10" s="59"/>
      <c r="G10" s="5" t="s">
        <v>12</v>
      </c>
    </row>
    <row r="11" spans="1:7" x14ac:dyDescent="0.25">
      <c r="A11" s="10"/>
      <c r="B11" s="31"/>
      <c r="C11" s="65"/>
      <c r="D11" s="65"/>
      <c r="E11" s="65"/>
      <c r="F11" s="65"/>
      <c r="G11" s="33"/>
    </row>
    <row r="12" spans="1:7" ht="15.75" customHeight="1" x14ac:dyDescent="0.25">
      <c r="A12" s="11"/>
      <c r="B12" s="32"/>
      <c r="C12" s="66"/>
      <c r="D12" s="66"/>
      <c r="E12" s="66"/>
      <c r="F12" s="66"/>
      <c r="G12" s="34"/>
    </row>
    <row r="13" spans="1:7" ht="15.75" customHeight="1" x14ac:dyDescent="0.25">
      <c r="A13" s="12"/>
      <c r="B13" s="20"/>
      <c r="C13" s="2"/>
      <c r="D13" s="17"/>
      <c r="E13" s="2"/>
      <c r="F13" s="2"/>
      <c r="G13" s="2"/>
    </row>
    <row r="14" spans="1:7" ht="15.75" customHeight="1" x14ac:dyDescent="0.25">
      <c r="A14" s="57" t="s">
        <v>13</v>
      </c>
      <c r="B14" s="57"/>
      <c r="C14" s="57"/>
      <c r="D14" s="57"/>
      <c r="E14" s="57"/>
      <c r="F14" s="57"/>
      <c r="G14" s="57"/>
    </row>
    <row r="15" spans="1:7" ht="15.75" customHeight="1" x14ac:dyDescent="0.25">
      <c r="A15" s="12"/>
      <c r="B15" s="20"/>
      <c r="C15" s="2"/>
      <c r="D15" s="17"/>
      <c r="E15" s="2"/>
      <c r="F15" s="2"/>
      <c r="G15" s="2"/>
    </row>
    <row r="16" spans="1:7" ht="30.75" customHeight="1" x14ac:dyDescent="0.25">
      <c r="A16" s="22" t="s">
        <v>14</v>
      </c>
      <c r="B16" s="23" t="s">
        <v>15</v>
      </c>
      <c r="C16" s="23" t="s">
        <v>16</v>
      </c>
      <c r="D16" s="24" t="s">
        <v>17</v>
      </c>
      <c r="E16" s="23" t="s">
        <v>18</v>
      </c>
      <c r="F16" s="25" t="s">
        <v>19</v>
      </c>
      <c r="G16" s="26" t="s">
        <v>20</v>
      </c>
    </row>
    <row r="17" spans="1:8" ht="60" x14ac:dyDescent="0.25">
      <c r="A17" s="35" t="s">
        <v>21</v>
      </c>
      <c r="B17" s="36" t="s">
        <v>22</v>
      </c>
      <c r="C17" s="37"/>
      <c r="D17" s="38"/>
      <c r="E17" s="37"/>
      <c r="F17" s="39"/>
      <c r="G17" s="37" t="str">
        <f>TEXT(SUM(G18 + G77), "$ #,##0.00 ;")</f>
        <v xml:space="preserve">$ 0.00 </v>
      </c>
    </row>
    <row r="18" spans="1:8" x14ac:dyDescent="0.25">
      <c r="A18" s="41" t="s">
        <v>23</v>
      </c>
      <c r="B18" s="45" t="s">
        <v>24</v>
      </c>
      <c r="C18" s="43"/>
      <c r="D18" s="44"/>
      <c r="E18" s="43"/>
      <c r="F18" s="42"/>
      <c r="G18" s="43" t="str">
        <f>TEXT(SUM(G19 + G22 + G26 + G34 + G45 + G50 + G54 + G59 + G63 + G66 + G71), "$ #,##0.00 ;")</f>
        <v xml:space="preserve">$ 0.00 </v>
      </c>
    </row>
    <row r="19" spans="1:8" x14ac:dyDescent="0.25">
      <c r="A19" s="46" t="s">
        <v>25</v>
      </c>
      <c r="B19" s="50" t="s">
        <v>26</v>
      </c>
      <c r="C19" s="48"/>
      <c r="D19" s="49"/>
      <c r="E19" s="48"/>
      <c r="F19" s="47"/>
      <c r="G19" s="48" t="str">
        <f>TEXT(SUM(G20:G21), "$ #,##0.00 ;")</f>
        <v xml:space="preserve">$ 0.00 </v>
      </c>
    </row>
    <row r="20" spans="1:8" ht="90" x14ac:dyDescent="0.25">
      <c r="A20" s="13">
        <v>140054</v>
      </c>
      <c r="B20" s="21" t="s">
        <v>27</v>
      </c>
      <c r="C20" s="1" t="s">
        <v>28</v>
      </c>
      <c r="D20" s="40" t="s">
        <v>113</v>
      </c>
      <c r="E20" s="68">
        <v>0</v>
      </c>
      <c r="F20" s="3" t="s">
        <v>114</v>
      </c>
      <c r="G20" s="68">
        <v>0</v>
      </c>
      <c r="H20">
        <v>405021</v>
      </c>
    </row>
    <row r="21" spans="1:8" ht="105" x14ac:dyDescent="0.25">
      <c r="A21" s="13">
        <v>142033</v>
      </c>
      <c r="B21" s="21" t="s">
        <v>29</v>
      </c>
      <c r="C21" s="1" t="s">
        <v>28</v>
      </c>
      <c r="D21" s="40" t="s">
        <v>115</v>
      </c>
      <c r="E21" s="68">
        <v>0</v>
      </c>
      <c r="F21" s="3" t="s">
        <v>114</v>
      </c>
      <c r="G21" s="68">
        <v>0</v>
      </c>
      <c r="H21">
        <v>405022</v>
      </c>
    </row>
    <row r="22" spans="1:8" x14ac:dyDescent="0.25">
      <c r="A22" s="46" t="s">
        <v>30</v>
      </c>
      <c r="B22" s="50" t="s">
        <v>31</v>
      </c>
      <c r="C22" s="48"/>
      <c r="D22" s="49"/>
      <c r="E22" s="48"/>
      <c r="F22" s="47"/>
      <c r="G22" s="48" t="str">
        <f>TEXT(SUM(G23:G25), "$ #,##0.00 ;")</f>
        <v xml:space="preserve">$ 0.00 </v>
      </c>
    </row>
    <row r="23" spans="1:8" ht="90" x14ac:dyDescent="0.25">
      <c r="A23" s="13">
        <v>150110</v>
      </c>
      <c r="B23" s="21" t="s">
        <v>32</v>
      </c>
      <c r="C23" s="1" t="s">
        <v>28</v>
      </c>
      <c r="D23" s="40" t="s">
        <v>116</v>
      </c>
      <c r="E23" s="68">
        <v>0</v>
      </c>
      <c r="F23" s="3" t="s">
        <v>114</v>
      </c>
      <c r="G23" s="68">
        <v>0</v>
      </c>
      <c r="H23">
        <v>405023</v>
      </c>
    </row>
    <row r="24" spans="1:8" ht="75" x14ac:dyDescent="0.25">
      <c r="A24" s="13">
        <v>152204</v>
      </c>
      <c r="B24" s="21" t="s">
        <v>33</v>
      </c>
      <c r="C24" s="1" t="s">
        <v>34</v>
      </c>
      <c r="D24" s="40" t="s">
        <v>117</v>
      </c>
      <c r="E24" s="68">
        <v>0</v>
      </c>
      <c r="F24" s="3" t="s">
        <v>114</v>
      </c>
      <c r="G24" s="68">
        <v>0</v>
      </c>
      <c r="H24">
        <v>405024</v>
      </c>
    </row>
    <row r="25" spans="1:8" ht="105" x14ac:dyDescent="0.25">
      <c r="A25" s="13">
        <v>156002</v>
      </c>
      <c r="B25" s="21" t="s">
        <v>35</v>
      </c>
      <c r="C25" s="1" t="s">
        <v>34</v>
      </c>
      <c r="D25" s="40" t="s">
        <v>117</v>
      </c>
      <c r="E25" s="68">
        <v>0</v>
      </c>
      <c r="F25" s="3" t="s">
        <v>114</v>
      </c>
      <c r="G25" s="68">
        <v>0</v>
      </c>
      <c r="H25">
        <v>405025</v>
      </c>
    </row>
    <row r="26" spans="1:8" x14ac:dyDescent="0.25">
      <c r="A26" s="46" t="s">
        <v>36</v>
      </c>
      <c r="B26" s="50" t="s">
        <v>37</v>
      </c>
      <c r="C26" s="48"/>
      <c r="D26" s="49"/>
      <c r="E26" s="48"/>
      <c r="F26" s="47"/>
      <c r="G26" s="48" t="str">
        <f>TEXT(SUM(G27:G33), "$ #,##0.00 ;")</f>
        <v xml:space="preserve">$ 0.00 </v>
      </c>
    </row>
    <row r="27" spans="1:8" ht="75" x14ac:dyDescent="0.25">
      <c r="A27" s="13">
        <v>160222</v>
      </c>
      <c r="B27" s="21" t="s">
        <v>38</v>
      </c>
      <c r="C27" s="1" t="s">
        <v>28</v>
      </c>
      <c r="D27" s="40" t="s">
        <v>118</v>
      </c>
      <c r="E27" s="68">
        <v>0</v>
      </c>
      <c r="F27" s="3" t="s">
        <v>114</v>
      </c>
      <c r="G27" s="68">
        <v>0</v>
      </c>
      <c r="H27">
        <v>405026</v>
      </c>
    </row>
    <row r="28" spans="1:8" ht="75" x14ac:dyDescent="0.25">
      <c r="A28" s="13">
        <v>170012</v>
      </c>
      <c r="B28" s="21" t="s">
        <v>39</v>
      </c>
      <c r="C28" s="1" t="s">
        <v>28</v>
      </c>
      <c r="D28" s="40" t="s">
        <v>119</v>
      </c>
      <c r="E28" s="68">
        <v>0</v>
      </c>
      <c r="F28" s="3" t="s">
        <v>114</v>
      </c>
      <c r="G28" s="68">
        <v>0</v>
      </c>
      <c r="H28">
        <v>405027</v>
      </c>
    </row>
    <row r="29" spans="1:8" ht="90" x14ac:dyDescent="0.25">
      <c r="A29" s="13">
        <v>173003</v>
      </c>
      <c r="B29" s="21" t="s">
        <v>40</v>
      </c>
      <c r="C29" s="1" t="s">
        <v>41</v>
      </c>
      <c r="D29" s="40" t="s">
        <v>120</v>
      </c>
      <c r="E29" s="68">
        <v>0</v>
      </c>
      <c r="F29" s="3" t="s">
        <v>114</v>
      </c>
      <c r="G29" s="68">
        <v>0</v>
      </c>
      <c r="H29">
        <v>405028</v>
      </c>
    </row>
    <row r="30" spans="1:8" ht="90" x14ac:dyDescent="0.25">
      <c r="A30" s="13">
        <v>173004</v>
      </c>
      <c r="B30" s="21" t="s">
        <v>42</v>
      </c>
      <c r="C30" s="1" t="s">
        <v>41</v>
      </c>
      <c r="D30" s="40" t="s">
        <v>121</v>
      </c>
      <c r="E30" s="68">
        <v>0</v>
      </c>
      <c r="F30" s="3" t="s">
        <v>114</v>
      </c>
      <c r="G30" s="68">
        <v>0</v>
      </c>
      <c r="H30">
        <v>405029</v>
      </c>
    </row>
    <row r="31" spans="1:8" ht="90" x14ac:dyDescent="0.25">
      <c r="A31" s="13">
        <v>173005</v>
      </c>
      <c r="B31" s="21" t="s">
        <v>43</v>
      </c>
      <c r="C31" s="1" t="s">
        <v>41</v>
      </c>
      <c r="D31" s="40" t="s">
        <v>122</v>
      </c>
      <c r="E31" s="68">
        <v>0</v>
      </c>
      <c r="F31" s="3" t="s">
        <v>114</v>
      </c>
      <c r="G31" s="68">
        <v>0</v>
      </c>
      <c r="H31">
        <v>405030</v>
      </c>
    </row>
    <row r="32" spans="1:8" ht="75" x14ac:dyDescent="0.25">
      <c r="A32" s="13">
        <v>176008</v>
      </c>
      <c r="B32" s="21" t="s">
        <v>44</v>
      </c>
      <c r="C32" s="1" t="s">
        <v>34</v>
      </c>
      <c r="D32" s="40" t="s">
        <v>123</v>
      </c>
      <c r="E32" s="68">
        <v>0</v>
      </c>
      <c r="F32" s="3" t="s">
        <v>114</v>
      </c>
      <c r="G32" s="68">
        <v>0</v>
      </c>
      <c r="H32">
        <v>405031</v>
      </c>
    </row>
    <row r="33" spans="1:8" ht="135" x14ac:dyDescent="0.25">
      <c r="A33" s="13">
        <v>180231</v>
      </c>
      <c r="B33" s="21" t="s">
        <v>45</v>
      </c>
      <c r="C33" s="1" t="s">
        <v>34</v>
      </c>
      <c r="D33" s="40" t="s">
        <v>124</v>
      </c>
      <c r="E33" s="68">
        <v>0</v>
      </c>
      <c r="F33" s="3" t="s">
        <v>114</v>
      </c>
      <c r="G33" s="68">
        <v>0</v>
      </c>
      <c r="H33">
        <v>405032</v>
      </c>
    </row>
    <row r="34" spans="1:8" x14ac:dyDescent="0.25">
      <c r="A34" s="46" t="s">
        <v>46</v>
      </c>
      <c r="B34" s="50" t="s">
        <v>47</v>
      </c>
      <c r="C34" s="48"/>
      <c r="D34" s="49"/>
      <c r="E34" s="48"/>
      <c r="F34" s="47"/>
      <c r="G34" s="48" t="str">
        <f>TEXT(SUM(G35:G44), "$ #,##0.00 ;")</f>
        <v xml:space="preserve">$ 0.00 </v>
      </c>
    </row>
    <row r="35" spans="1:8" ht="75" x14ac:dyDescent="0.25">
      <c r="A35" s="13">
        <v>210122</v>
      </c>
      <c r="B35" s="21" t="s">
        <v>48</v>
      </c>
      <c r="C35" s="1" t="s">
        <v>28</v>
      </c>
      <c r="D35" s="40" t="s">
        <v>125</v>
      </c>
      <c r="E35" s="68">
        <v>0</v>
      </c>
      <c r="F35" s="3" t="s">
        <v>114</v>
      </c>
      <c r="G35" s="68">
        <v>0</v>
      </c>
      <c r="H35">
        <v>405033</v>
      </c>
    </row>
    <row r="36" spans="1:8" ht="75" x14ac:dyDescent="0.25">
      <c r="A36" s="13">
        <v>210222</v>
      </c>
      <c r="B36" s="21" t="s">
        <v>49</v>
      </c>
      <c r="C36" s="1" t="s">
        <v>28</v>
      </c>
      <c r="D36" s="40" t="s">
        <v>126</v>
      </c>
      <c r="E36" s="68">
        <v>0</v>
      </c>
      <c r="F36" s="3" t="s">
        <v>114</v>
      </c>
      <c r="G36" s="68">
        <v>0</v>
      </c>
      <c r="H36">
        <v>405034</v>
      </c>
    </row>
    <row r="37" spans="1:8" ht="90" x14ac:dyDescent="0.25">
      <c r="A37" s="13">
        <v>210320</v>
      </c>
      <c r="B37" s="21" t="s">
        <v>50</v>
      </c>
      <c r="C37" s="1" t="s">
        <v>28</v>
      </c>
      <c r="D37" s="40" t="s">
        <v>127</v>
      </c>
      <c r="E37" s="68">
        <v>0</v>
      </c>
      <c r="F37" s="3" t="s">
        <v>114</v>
      </c>
      <c r="G37" s="68">
        <v>0</v>
      </c>
      <c r="H37">
        <v>405035</v>
      </c>
    </row>
    <row r="38" spans="1:8" ht="75" x14ac:dyDescent="0.25">
      <c r="A38" s="13">
        <v>213002</v>
      </c>
      <c r="B38" s="21" t="s">
        <v>51</v>
      </c>
      <c r="C38" s="1" t="s">
        <v>28</v>
      </c>
      <c r="D38" s="40" t="s">
        <v>116</v>
      </c>
      <c r="E38" s="68">
        <v>0</v>
      </c>
      <c r="F38" s="3" t="s">
        <v>114</v>
      </c>
      <c r="G38" s="68">
        <v>0</v>
      </c>
      <c r="H38">
        <v>405036</v>
      </c>
    </row>
    <row r="39" spans="1:8" ht="90" x14ac:dyDescent="0.25">
      <c r="A39" s="13">
        <v>213003</v>
      </c>
      <c r="B39" s="21" t="s">
        <v>52</v>
      </c>
      <c r="C39" s="1" t="s">
        <v>41</v>
      </c>
      <c r="D39" s="40" t="s">
        <v>128</v>
      </c>
      <c r="E39" s="68">
        <v>0</v>
      </c>
      <c r="F39" s="3" t="s">
        <v>114</v>
      </c>
      <c r="G39" s="68">
        <v>0</v>
      </c>
      <c r="H39">
        <v>405037</v>
      </c>
    </row>
    <row r="40" spans="1:8" ht="90" x14ac:dyDescent="0.25">
      <c r="A40" s="13">
        <v>213004</v>
      </c>
      <c r="B40" s="21" t="s">
        <v>53</v>
      </c>
      <c r="C40" s="1" t="s">
        <v>41</v>
      </c>
      <c r="D40" s="40" t="s">
        <v>129</v>
      </c>
      <c r="E40" s="68">
        <v>0</v>
      </c>
      <c r="F40" s="3" t="s">
        <v>114</v>
      </c>
      <c r="G40" s="68">
        <v>0</v>
      </c>
      <c r="H40">
        <v>405038</v>
      </c>
    </row>
    <row r="41" spans="1:8" ht="90" x14ac:dyDescent="0.25">
      <c r="A41" s="13">
        <v>213005</v>
      </c>
      <c r="B41" s="21" t="s">
        <v>54</v>
      </c>
      <c r="C41" s="1" t="s">
        <v>41</v>
      </c>
      <c r="D41" s="40" t="s">
        <v>130</v>
      </c>
      <c r="E41" s="68">
        <v>0</v>
      </c>
      <c r="F41" s="3" t="s">
        <v>114</v>
      </c>
      <c r="G41" s="68">
        <v>0</v>
      </c>
      <c r="H41">
        <v>405039</v>
      </c>
    </row>
    <row r="42" spans="1:8" ht="105" x14ac:dyDescent="0.25">
      <c r="A42" s="13">
        <v>216464</v>
      </c>
      <c r="B42" s="21" t="s">
        <v>55</v>
      </c>
      <c r="C42" s="1" t="s">
        <v>34</v>
      </c>
      <c r="D42" s="40" t="s">
        <v>131</v>
      </c>
      <c r="E42" s="68">
        <v>0</v>
      </c>
      <c r="F42" s="3" t="s">
        <v>114</v>
      </c>
      <c r="G42" s="68">
        <v>0</v>
      </c>
      <c r="H42">
        <v>405040</v>
      </c>
    </row>
    <row r="43" spans="1:8" ht="105" x14ac:dyDescent="0.25">
      <c r="A43" s="13">
        <v>314032</v>
      </c>
      <c r="B43" s="21" t="s">
        <v>56</v>
      </c>
      <c r="C43" s="1" t="s">
        <v>28</v>
      </c>
      <c r="D43" s="40" t="s">
        <v>132</v>
      </c>
      <c r="E43" s="68">
        <v>0</v>
      </c>
      <c r="F43" s="3" t="s">
        <v>114</v>
      </c>
      <c r="G43" s="68">
        <v>0</v>
      </c>
      <c r="H43">
        <v>405041</v>
      </c>
    </row>
    <row r="44" spans="1:8" ht="105" x14ac:dyDescent="0.25">
      <c r="A44" s="13">
        <v>322017</v>
      </c>
      <c r="B44" s="21" t="s">
        <v>57</v>
      </c>
      <c r="C44" s="1" t="s">
        <v>34</v>
      </c>
      <c r="D44" s="40" t="s">
        <v>133</v>
      </c>
      <c r="E44" s="68">
        <v>0</v>
      </c>
      <c r="F44" s="3" t="s">
        <v>114</v>
      </c>
      <c r="G44" s="68">
        <v>0</v>
      </c>
      <c r="H44">
        <v>405042</v>
      </c>
    </row>
    <row r="45" spans="1:8" x14ac:dyDescent="0.25">
      <c r="A45" s="46" t="s">
        <v>58</v>
      </c>
      <c r="B45" s="50" t="s">
        <v>59</v>
      </c>
      <c r="C45" s="48"/>
      <c r="D45" s="49"/>
      <c r="E45" s="48"/>
      <c r="F45" s="47"/>
      <c r="G45" s="48" t="str">
        <f>TEXT(SUM(G46:G49), "$ #,##0.00 ;")</f>
        <v xml:space="preserve">$ 0.00 </v>
      </c>
    </row>
    <row r="46" spans="1:8" ht="120" x14ac:dyDescent="0.25">
      <c r="A46" s="13">
        <v>310172</v>
      </c>
      <c r="B46" s="21" t="s">
        <v>60</v>
      </c>
      <c r="C46" s="1" t="s">
        <v>61</v>
      </c>
      <c r="D46" s="40" t="s">
        <v>134</v>
      </c>
      <c r="E46" s="68">
        <v>0</v>
      </c>
      <c r="F46" s="3" t="s">
        <v>114</v>
      </c>
      <c r="G46" s="68">
        <v>0</v>
      </c>
      <c r="H46">
        <v>405043</v>
      </c>
    </row>
    <row r="47" spans="1:8" ht="120" x14ac:dyDescent="0.25">
      <c r="A47" s="13">
        <v>310618</v>
      </c>
      <c r="B47" s="21" t="s">
        <v>62</v>
      </c>
      <c r="C47" s="1" t="s">
        <v>61</v>
      </c>
      <c r="D47" s="40" t="s">
        <v>135</v>
      </c>
      <c r="E47" s="68">
        <v>0</v>
      </c>
      <c r="F47" s="3" t="s">
        <v>114</v>
      </c>
      <c r="G47" s="68">
        <v>0</v>
      </c>
      <c r="H47">
        <v>405044</v>
      </c>
    </row>
    <row r="48" spans="1:8" ht="105" x14ac:dyDescent="0.25">
      <c r="A48" s="13">
        <v>312241</v>
      </c>
      <c r="B48" s="21" t="s">
        <v>63</v>
      </c>
      <c r="C48" s="1" t="s">
        <v>61</v>
      </c>
      <c r="D48" s="40" t="s">
        <v>136</v>
      </c>
      <c r="E48" s="68">
        <v>0</v>
      </c>
      <c r="F48" s="3" t="s">
        <v>114</v>
      </c>
      <c r="G48" s="68">
        <v>0</v>
      </c>
      <c r="H48">
        <v>405045</v>
      </c>
    </row>
    <row r="49" spans="1:8" ht="120" x14ac:dyDescent="0.25">
      <c r="A49" s="13">
        <v>909192</v>
      </c>
      <c r="B49" s="21" t="s">
        <v>64</v>
      </c>
      <c r="C49" s="1" t="s">
        <v>61</v>
      </c>
      <c r="D49" s="40" t="s">
        <v>137</v>
      </c>
      <c r="E49" s="68">
        <v>0</v>
      </c>
      <c r="F49" s="3" t="s">
        <v>114</v>
      </c>
      <c r="G49" s="68">
        <v>0</v>
      </c>
      <c r="H49">
        <v>405046</v>
      </c>
    </row>
    <row r="50" spans="1:8" x14ac:dyDescent="0.25">
      <c r="A50" s="46" t="s">
        <v>65</v>
      </c>
      <c r="B50" s="50" t="s">
        <v>66</v>
      </c>
      <c r="C50" s="48"/>
      <c r="D50" s="49"/>
      <c r="E50" s="48"/>
      <c r="F50" s="47"/>
      <c r="G50" s="48" t="str">
        <f>TEXT(SUM(G51:G53), "$ #,##0.00 ;")</f>
        <v xml:space="preserve">$ 0.00 </v>
      </c>
    </row>
    <row r="51" spans="1:8" ht="150" x14ac:dyDescent="0.25">
      <c r="A51" s="13">
        <v>322033</v>
      </c>
      <c r="B51" s="21" t="s">
        <v>67</v>
      </c>
      <c r="C51" s="1" t="s">
        <v>28</v>
      </c>
      <c r="D51" s="40" t="s">
        <v>138</v>
      </c>
      <c r="E51" s="68">
        <v>0</v>
      </c>
      <c r="F51" s="3" t="s">
        <v>114</v>
      </c>
      <c r="G51" s="68">
        <v>0</v>
      </c>
      <c r="H51">
        <v>405047</v>
      </c>
    </row>
    <row r="52" spans="1:8" ht="90" x14ac:dyDescent="0.25">
      <c r="A52" s="13">
        <v>324232</v>
      </c>
      <c r="B52" s="21" t="s">
        <v>68</v>
      </c>
      <c r="C52" s="1" t="s">
        <v>61</v>
      </c>
      <c r="D52" s="40" t="s">
        <v>139</v>
      </c>
      <c r="E52" s="68">
        <v>0</v>
      </c>
      <c r="F52" s="3" t="s">
        <v>114</v>
      </c>
      <c r="G52" s="68">
        <v>0</v>
      </c>
      <c r="H52">
        <v>405048</v>
      </c>
    </row>
    <row r="53" spans="1:8" ht="330" x14ac:dyDescent="0.25">
      <c r="A53" s="13">
        <v>344125</v>
      </c>
      <c r="B53" s="21" t="s">
        <v>69</v>
      </c>
      <c r="C53" s="1" t="s">
        <v>28</v>
      </c>
      <c r="D53" s="40" t="s">
        <v>140</v>
      </c>
      <c r="E53" s="68">
        <v>0</v>
      </c>
      <c r="F53" s="3" t="s">
        <v>114</v>
      </c>
      <c r="G53" s="68">
        <v>0</v>
      </c>
      <c r="H53">
        <v>405049</v>
      </c>
    </row>
    <row r="54" spans="1:8" x14ac:dyDescent="0.25">
      <c r="A54" s="46" t="s">
        <v>70</v>
      </c>
      <c r="B54" s="50" t="s">
        <v>71</v>
      </c>
      <c r="C54" s="48"/>
      <c r="D54" s="49"/>
      <c r="E54" s="48"/>
      <c r="F54" s="47"/>
      <c r="G54" s="48" t="str">
        <f>TEXT(SUM(G55:G58), "$ #,##0.00 ;")</f>
        <v xml:space="preserve">$ 0.00 </v>
      </c>
    </row>
    <row r="55" spans="1:8" ht="120" x14ac:dyDescent="0.25">
      <c r="A55" s="13">
        <v>355022</v>
      </c>
      <c r="B55" s="21" t="s">
        <v>72</v>
      </c>
      <c r="C55" s="1" t="s">
        <v>28</v>
      </c>
      <c r="D55" s="40" t="s">
        <v>141</v>
      </c>
      <c r="E55" s="68">
        <v>0</v>
      </c>
      <c r="F55" s="3" t="s">
        <v>114</v>
      </c>
      <c r="G55" s="68">
        <v>0</v>
      </c>
      <c r="H55">
        <v>405050</v>
      </c>
    </row>
    <row r="56" spans="1:8" ht="45" x14ac:dyDescent="0.25">
      <c r="A56" s="13">
        <v>357322</v>
      </c>
      <c r="B56" s="21" t="s">
        <v>73</v>
      </c>
      <c r="C56" s="1" t="s">
        <v>61</v>
      </c>
      <c r="D56" s="40" t="s">
        <v>142</v>
      </c>
      <c r="E56" s="68">
        <v>0</v>
      </c>
      <c r="F56" s="3" t="s">
        <v>114</v>
      </c>
      <c r="G56" s="68">
        <v>0</v>
      </c>
      <c r="H56">
        <v>405051</v>
      </c>
    </row>
    <row r="57" spans="1:8" ht="60" x14ac:dyDescent="0.25">
      <c r="A57" s="13">
        <v>357352</v>
      </c>
      <c r="B57" s="21" t="s">
        <v>74</v>
      </c>
      <c r="C57" s="1" t="s">
        <v>61</v>
      </c>
      <c r="D57" s="40" t="s">
        <v>143</v>
      </c>
      <c r="E57" s="68">
        <v>0</v>
      </c>
      <c r="F57" s="3" t="s">
        <v>114</v>
      </c>
      <c r="G57" s="68">
        <v>0</v>
      </c>
      <c r="H57">
        <v>405052</v>
      </c>
    </row>
    <row r="58" spans="1:8" ht="105" x14ac:dyDescent="0.25">
      <c r="A58" s="13">
        <v>360226</v>
      </c>
      <c r="B58" s="21" t="s">
        <v>75</v>
      </c>
      <c r="C58" s="1" t="s">
        <v>28</v>
      </c>
      <c r="D58" s="40" t="s">
        <v>144</v>
      </c>
      <c r="E58" s="68">
        <v>0</v>
      </c>
      <c r="F58" s="3" t="s">
        <v>114</v>
      </c>
      <c r="G58" s="68">
        <v>0</v>
      </c>
      <c r="H58">
        <v>405053</v>
      </c>
    </row>
    <row r="59" spans="1:8" x14ac:dyDescent="0.25">
      <c r="A59" s="46" t="s">
        <v>76</v>
      </c>
      <c r="B59" s="50" t="s">
        <v>77</v>
      </c>
      <c r="C59" s="48"/>
      <c r="D59" s="49"/>
      <c r="E59" s="48"/>
      <c r="F59" s="47"/>
      <c r="G59" s="48" t="str">
        <f>TEXT(SUM(G60:G62), "$ #,##0.00 ;")</f>
        <v xml:space="preserve">$ 0.00 </v>
      </c>
    </row>
    <row r="60" spans="1:8" ht="60" x14ac:dyDescent="0.25">
      <c r="A60" s="13">
        <v>360565</v>
      </c>
      <c r="B60" s="21" t="s">
        <v>78</v>
      </c>
      <c r="C60" s="1" t="s">
        <v>28</v>
      </c>
      <c r="D60" s="40" t="s">
        <v>144</v>
      </c>
      <c r="E60" s="68">
        <v>0</v>
      </c>
      <c r="F60" s="3" t="s">
        <v>114</v>
      </c>
      <c r="G60" s="68">
        <v>0</v>
      </c>
      <c r="H60">
        <v>405054</v>
      </c>
    </row>
    <row r="61" spans="1:8" ht="90" x14ac:dyDescent="0.25">
      <c r="A61" s="13">
        <v>372242</v>
      </c>
      <c r="B61" s="21" t="s">
        <v>79</v>
      </c>
      <c r="C61" s="1" t="s">
        <v>28</v>
      </c>
      <c r="D61" s="40" t="s">
        <v>144</v>
      </c>
      <c r="E61" s="68">
        <v>0</v>
      </c>
      <c r="F61" s="3" t="s">
        <v>114</v>
      </c>
      <c r="G61" s="68">
        <v>0</v>
      </c>
      <c r="H61">
        <v>405055</v>
      </c>
    </row>
    <row r="62" spans="1:8" ht="75" x14ac:dyDescent="0.25">
      <c r="A62" s="13">
        <v>376002</v>
      </c>
      <c r="B62" s="21" t="s">
        <v>80</v>
      </c>
      <c r="C62" s="1" t="s">
        <v>28</v>
      </c>
      <c r="D62" s="40" t="s">
        <v>144</v>
      </c>
      <c r="E62" s="68">
        <v>0</v>
      </c>
      <c r="F62" s="3" t="s">
        <v>114</v>
      </c>
      <c r="G62" s="68">
        <v>0</v>
      </c>
      <c r="H62">
        <v>405056</v>
      </c>
    </row>
    <row r="63" spans="1:8" x14ac:dyDescent="0.25">
      <c r="A63" s="46" t="s">
        <v>81</v>
      </c>
      <c r="B63" s="50" t="s">
        <v>82</v>
      </c>
      <c r="C63" s="48"/>
      <c r="D63" s="49"/>
      <c r="E63" s="48"/>
      <c r="F63" s="47"/>
      <c r="G63" s="48" t="str">
        <f>TEXT(SUM(G64:G65), "$ #,##0.00 ;")</f>
        <v xml:space="preserve">$ 0.00 </v>
      </c>
    </row>
    <row r="64" spans="1:8" ht="240" x14ac:dyDescent="0.25">
      <c r="A64" s="13">
        <v>393022</v>
      </c>
      <c r="B64" s="21" t="s">
        <v>83</v>
      </c>
      <c r="C64" s="1" t="s">
        <v>28</v>
      </c>
      <c r="D64" s="40" t="s">
        <v>121</v>
      </c>
      <c r="E64" s="68">
        <v>0</v>
      </c>
      <c r="F64" s="3" t="s">
        <v>114</v>
      </c>
      <c r="G64" s="68">
        <v>0</v>
      </c>
      <c r="H64">
        <v>405057</v>
      </c>
    </row>
    <row r="65" spans="1:8" ht="270" x14ac:dyDescent="0.25">
      <c r="A65" s="13">
        <v>393142</v>
      </c>
      <c r="B65" s="21" t="s">
        <v>84</v>
      </c>
      <c r="C65" s="1" t="s">
        <v>28</v>
      </c>
      <c r="D65" s="40" t="s">
        <v>145</v>
      </c>
      <c r="E65" s="68">
        <v>0</v>
      </c>
      <c r="F65" s="3" t="s">
        <v>114</v>
      </c>
      <c r="G65" s="68">
        <v>0</v>
      </c>
      <c r="H65">
        <v>405058</v>
      </c>
    </row>
    <row r="66" spans="1:8" x14ac:dyDescent="0.25">
      <c r="A66" s="46" t="s">
        <v>85</v>
      </c>
      <c r="B66" s="50" t="s">
        <v>86</v>
      </c>
      <c r="C66" s="48"/>
      <c r="D66" s="49"/>
      <c r="E66" s="48"/>
      <c r="F66" s="47"/>
      <c r="G66" s="48" t="str">
        <f>TEXT(SUM(G67:G70), "$ #,##0.00 ;")</f>
        <v xml:space="preserve">$ 0.00 </v>
      </c>
    </row>
    <row r="67" spans="1:8" ht="105" x14ac:dyDescent="0.25">
      <c r="A67" s="13">
        <v>412013</v>
      </c>
      <c r="B67" s="21" t="s">
        <v>87</v>
      </c>
      <c r="C67" s="1" t="s">
        <v>41</v>
      </c>
      <c r="D67" s="40" t="s">
        <v>146</v>
      </c>
      <c r="E67" s="68">
        <v>0</v>
      </c>
      <c r="F67" s="3" t="s">
        <v>114</v>
      </c>
      <c r="G67" s="68">
        <v>0</v>
      </c>
      <c r="H67">
        <v>405059</v>
      </c>
    </row>
    <row r="68" spans="1:8" ht="75" x14ac:dyDescent="0.25">
      <c r="A68" s="13">
        <v>424227</v>
      </c>
      <c r="B68" s="21" t="s">
        <v>88</v>
      </c>
      <c r="C68" s="1" t="s">
        <v>89</v>
      </c>
      <c r="D68" s="40" t="s">
        <v>147</v>
      </c>
      <c r="E68" s="68">
        <v>0</v>
      </c>
      <c r="F68" s="3" t="s">
        <v>114</v>
      </c>
      <c r="G68" s="68">
        <v>0</v>
      </c>
      <c r="H68">
        <v>405060</v>
      </c>
    </row>
    <row r="69" spans="1:8" ht="45" x14ac:dyDescent="0.25">
      <c r="A69" s="13">
        <v>424322</v>
      </c>
      <c r="B69" s="21" t="s">
        <v>90</v>
      </c>
      <c r="C69" s="1" t="s">
        <v>89</v>
      </c>
      <c r="D69" s="40" t="s">
        <v>148</v>
      </c>
      <c r="E69" s="68">
        <v>0</v>
      </c>
      <c r="F69" s="3" t="s">
        <v>114</v>
      </c>
      <c r="G69" s="68">
        <v>0</v>
      </c>
      <c r="H69">
        <v>405061</v>
      </c>
    </row>
    <row r="70" spans="1:8" ht="60" x14ac:dyDescent="0.25">
      <c r="A70" s="13">
        <v>426010</v>
      </c>
      <c r="B70" s="21" t="s">
        <v>91</v>
      </c>
      <c r="C70" s="1" t="s">
        <v>28</v>
      </c>
      <c r="D70" s="40" t="s">
        <v>149</v>
      </c>
      <c r="E70" s="68">
        <v>0</v>
      </c>
      <c r="F70" s="3" t="s">
        <v>114</v>
      </c>
      <c r="G70" s="68">
        <v>0</v>
      </c>
      <c r="H70">
        <v>405062</v>
      </c>
    </row>
    <row r="71" spans="1:8" x14ac:dyDescent="0.25">
      <c r="A71" s="46" t="s">
        <v>92</v>
      </c>
      <c r="B71" s="50" t="s">
        <v>93</v>
      </c>
      <c r="C71" s="48"/>
      <c r="D71" s="49"/>
      <c r="E71" s="48"/>
      <c r="F71" s="47"/>
      <c r="G71" s="48" t="str">
        <f>TEXT(SUM(G72:G76), "$ #,##0.00 ;")</f>
        <v xml:space="preserve">$ 0.00 </v>
      </c>
    </row>
    <row r="72" spans="1:8" ht="210" x14ac:dyDescent="0.25">
      <c r="A72" s="13">
        <v>514034</v>
      </c>
      <c r="B72" s="21" t="s">
        <v>94</v>
      </c>
      <c r="C72" s="1" t="s">
        <v>95</v>
      </c>
      <c r="D72" s="40" t="s">
        <v>150</v>
      </c>
      <c r="E72" s="68">
        <v>0</v>
      </c>
      <c r="F72" s="3" t="s">
        <v>114</v>
      </c>
      <c r="G72" s="68">
        <v>0</v>
      </c>
      <c r="H72">
        <v>405063</v>
      </c>
    </row>
    <row r="73" spans="1:8" ht="210" x14ac:dyDescent="0.25">
      <c r="A73" s="13">
        <v>518071</v>
      </c>
      <c r="B73" s="21" t="s">
        <v>96</v>
      </c>
      <c r="C73" s="1" t="s">
        <v>95</v>
      </c>
      <c r="D73" s="40" t="s">
        <v>151</v>
      </c>
      <c r="E73" s="68">
        <v>0</v>
      </c>
      <c r="F73" s="3" t="s">
        <v>114</v>
      </c>
      <c r="G73" s="68">
        <v>0</v>
      </c>
      <c r="H73">
        <v>405064</v>
      </c>
    </row>
    <row r="74" spans="1:8" ht="165" x14ac:dyDescent="0.25">
      <c r="A74" s="13">
        <v>522033</v>
      </c>
      <c r="B74" s="21" t="s">
        <v>97</v>
      </c>
      <c r="C74" s="1" t="s">
        <v>95</v>
      </c>
      <c r="D74" s="40" t="s">
        <v>147</v>
      </c>
      <c r="E74" s="68">
        <v>0</v>
      </c>
      <c r="F74" s="3" t="s">
        <v>114</v>
      </c>
      <c r="G74" s="68">
        <v>0</v>
      </c>
      <c r="H74">
        <v>405065</v>
      </c>
    </row>
    <row r="75" spans="1:8" ht="90" x14ac:dyDescent="0.25">
      <c r="A75" s="13">
        <v>543012</v>
      </c>
      <c r="B75" s="21" t="s">
        <v>98</v>
      </c>
      <c r="C75" s="1" t="s">
        <v>89</v>
      </c>
      <c r="D75" s="40" t="s">
        <v>147</v>
      </c>
      <c r="E75" s="68">
        <v>0</v>
      </c>
      <c r="F75" s="3" t="s">
        <v>114</v>
      </c>
      <c r="G75" s="68">
        <v>0</v>
      </c>
      <c r="H75">
        <v>405066</v>
      </c>
    </row>
    <row r="76" spans="1:8" ht="240" x14ac:dyDescent="0.25">
      <c r="A76" s="13">
        <v>550090</v>
      </c>
      <c r="B76" s="21" t="s">
        <v>99</v>
      </c>
      <c r="C76" s="1" t="s">
        <v>89</v>
      </c>
      <c r="D76" s="40" t="s">
        <v>150</v>
      </c>
      <c r="E76" s="68">
        <v>0</v>
      </c>
      <c r="F76" s="3" t="s">
        <v>114</v>
      </c>
      <c r="G76" s="68">
        <v>0</v>
      </c>
      <c r="H76">
        <v>405067</v>
      </c>
    </row>
    <row r="77" spans="1:8" x14ac:dyDescent="0.25">
      <c r="A77" s="41" t="s">
        <v>100</v>
      </c>
      <c r="B77" s="45" t="s">
        <v>101</v>
      </c>
      <c r="C77" s="43"/>
      <c r="D77" s="44"/>
      <c r="E77" s="43"/>
      <c r="F77" s="42"/>
      <c r="G77" s="43" t="str">
        <f>TEXT((G78), "$ #,##0.00 ;")</f>
        <v xml:space="preserve">$ 0.00 </v>
      </c>
    </row>
    <row r="78" spans="1:8" x14ac:dyDescent="0.25">
      <c r="A78" s="46" t="s">
        <v>102</v>
      </c>
      <c r="B78" s="50" t="s">
        <v>103</v>
      </c>
      <c r="C78" s="48"/>
      <c r="D78" s="49"/>
      <c r="E78" s="48"/>
      <c r="F78" s="47"/>
      <c r="G78" s="48" t="str">
        <f>TEXT(SUM(G79:G82), "$ #,##0.00 ;")</f>
        <v xml:space="preserve">$ 0.00 </v>
      </c>
    </row>
    <row r="79" spans="1:8" ht="75" x14ac:dyDescent="0.25">
      <c r="A79" s="13">
        <v>534002</v>
      </c>
      <c r="B79" s="21" t="s">
        <v>104</v>
      </c>
      <c r="C79" s="1" t="s">
        <v>61</v>
      </c>
      <c r="D79" s="40" t="s">
        <v>152</v>
      </c>
      <c r="E79" s="68">
        <v>0</v>
      </c>
      <c r="F79" s="3" t="s">
        <v>114</v>
      </c>
      <c r="G79" s="68">
        <v>0</v>
      </c>
      <c r="H79">
        <v>405068</v>
      </c>
    </row>
    <row r="80" spans="1:8" ht="120" x14ac:dyDescent="0.25">
      <c r="A80" s="13">
        <v>536006</v>
      </c>
      <c r="B80" s="21" t="s">
        <v>105</v>
      </c>
      <c r="C80" s="1" t="s">
        <v>61</v>
      </c>
      <c r="D80" s="40" t="s">
        <v>153</v>
      </c>
      <c r="E80" s="68">
        <v>0</v>
      </c>
      <c r="F80" s="3" t="s">
        <v>114</v>
      </c>
      <c r="G80" s="68">
        <v>0</v>
      </c>
      <c r="H80">
        <v>405069</v>
      </c>
    </row>
    <row r="81" spans="1:8" ht="75" x14ac:dyDescent="0.25">
      <c r="A81" s="13">
        <v>537106</v>
      </c>
      <c r="B81" s="21" t="s">
        <v>106</v>
      </c>
      <c r="C81" s="1" t="s">
        <v>61</v>
      </c>
      <c r="D81" s="40" t="s">
        <v>154</v>
      </c>
      <c r="E81" s="68">
        <v>0</v>
      </c>
      <c r="F81" s="3" t="s">
        <v>114</v>
      </c>
      <c r="G81" s="68">
        <v>0</v>
      </c>
      <c r="H81">
        <v>405070</v>
      </c>
    </row>
    <row r="82" spans="1:8" ht="90" x14ac:dyDescent="0.25">
      <c r="A82" s="13">
        <v>543012</v>
      </c>
      <c r="B82" s="21" t="s">
        <v>98</v>
      </c>
      <c r="C82" s="1" t="s">
        <v>89</v>
      </c>
      <c r="D82" s="40" t="s">
        <v>147</v>
      </c>
      <c r="E82" s="68">
        <v>0</v>
      </c>
      <c r="F82" s="3" t="s">
        <v>114</v>
      </c>
      <c r="G82" s="68">
        <v>0</v>
      </c>
      <c r="H82">
        <v>405071</v>
      </c>
    </row>
    <row r="83" spans="1:8" x14ac:dyDescent="0.25">
      <c r="A83" s="51"/>
      <c r="B83" s="52" t="s">
        <v>107</v>
      </c>
      <c r="C83" s="53"/>
      <c r="D83" s="51"/>
      <c r="E83" s="53"/>
      <c r="F83" s="52"/>
      <c r="G83" s="53"/>
    </row>
    <row r="84" spans="1:8" ht="60" x14ac:dyDescent="0.25">
      <c r="A84" s="35" t="s">
        <v>108</v>
      </c>
      <c r="B84" s="39" t="s">
        <v>22</v>
      </c>
      <c r="C84" s="37"/>
      <c r="D84" s="54"/>
      <c r="E84" s="37"/>
      <c r="F84" s="39"/>
      <c r="G84" s="37" t="str">
        <f>G17</f>
        <v xml:space="preserve">$ 0.00 </v>
      </c>
    </row>
    <row r="85" spans="1:8" x14ac:dyDescent="0.25">
      <c r="A85" s="41" t="s">
        <v>23</v>
      </c>
      <c r="B85" s="42" t="s">
        <v>24</v>
      </c>
      <c r="C85" s="43"/>
      <c r="D85" s="44"/>
      <c r="E85" s="43"/>
      <c r="F85" s="42"/>
      <c r="G85" s="43" t="str">
        <f>G18</f>
        <v xml:space="preserve">$ 0.00 </v>
      </c>
    </row>
    <row r="86" spans="1:8" x14ac:dyDescent="0.25">
      <c r="A86" s="46" t="s">
        <v>25</v>
      </c>
      <c r="B86" s="47" t="s">
        <v>26</v>
      </c>
      <c r="C86" s="48"/>
      <c r="D86" s="49"/>
      <c r="E86" s="48"/>
      <c r="F86" s="47"/>
      <c r="G86" s="48" t="str">
        <f>G19</f>
        <v xml:space="preserve">$ 0.00 </v>
      </c>
    </row>
    <row r="87" spans="1:8" x14ac:dyDescent="0.25">
      <c r="A87" s="46" t="s">
        <v>30</v>
      </c>
      <c r="B87" s="47" t="s">
        <v>31</v>
      </c>
      <c r="C87" s="48"/>
      <c r="D87" s="49"/>
      <c r="E87" s="48"/>
      <c r="F87" s="47"/>
      <c r="G87" s="48" t="str">
        <f>G22</f>
        <v xml:space="preserve">$ 0.00 </v>
      </c>
    </row>
    <row r="88" spans="1:8" x14ac:dyDescent="0.25">
      <c r="A88" s="46" t="s">
        <v>36</v>
      </c>
      <c r="B88" s="47" t="s">
        <v>37</v>
      </c>
      <c r="C88" s="48"/>
      <c r="D88" s="49"/>
      <c r="E88" s="48"/>
      <c r="F88" s="47"/>
      <c r="G88" s="48" t="str">
        <f>G26</f>
        <v xml:space="preserve">$ 0.00 </v>
      </c>
    </row>
    <row r="89" spans="1:8" x14ac:dyDescent="0.25">
      <c r="A89" s="46" t="s">
        <v>46</v>
      </c>
      <c r="B89" s="47" t="s">
        <v>47</v>
      </c>
      <c r="C89" s="48"/>
      <c r="D89" s="49"/>
      <c r="E89" s="48"/>
      <c r="F89" s="47"/>
      <c r="G89" s="48" t="str">
        <f>G34</f>
        <v xml:space="preserve">$ 0.00 </v>
      </c>
    </row>
    <row r="90" spans="1:8" x14ac:dyDescent="0.25">
      <c r="A90" s="46" t="s">
        <v>58</v>
      </c>
      <c r="B90" s="47" t="s">
        <v>59</v>
      </c>
      <c r="C90" s="48"/>
      <c r="D90" s="49"/>
      <c r="E90" s="48"/>
      <c r="F90" s="47"/>
      <c r="G90" s="48" t="str">
        <f>G45</f>
        <v xml:space="preserve">$ 0.00 </v>
      </c>
    </row>
    <row r="91" spans="1:8" x14ac:dyDescent="0.25">
      <c r="A91" s="46" t="s">
        <v>65</v>
      </c>
      <c r="B91" s="47" t="s">
        <v>66</v>
      </c>
      <c r="C91" s="48"/>
      <c r="D91" s="49"/>
      <c r="E91" s="48"/>
      <c r="F91" s="47"/>
      <c r="G91" s="48" t="str">
        <f>G50</f>
        <v xml:space="preserve">$ 0.00 </v>
      </c>
    </row>
    <row r="92" spans="1:8" x14ac:dyDescent="0.25">
      <c r="A92" s="46" t="s">
        <v>70</v>
      </c>
      <c r="B92" s="47" t="s">
        <v>71</v>
      </c>
      <c r="C92" s="48"/>
      <c r="D92" s="49"/>
      <c r="E92" s="48"/>
      <c r="F92" s="47"/>
      <c r="G92" s="48" t="str">
        <f>G54</f>
        <v xml:space="preserve">$ 0.00 </v>
      </c>
    </row>
    <row r="93" spans="1:8" x14ac:dyDescent="0.25">
      <c r="A93" s="46" t="s">
        <v>76</v>
      </c>
      <c r="B93" s="47" t="s">
        <v>77</v>
      </c>
      <c r="C93" s="48"/>
      <c r="D93" s="49"/>
      <c r="E93" s="48"/>
      <c r="F93" s="47"/>
      <c r="G93" s="48" t="str">
        <f>G59</f>
        <v xml:space="preserve">$ 0.00 </v>
      </c>
    </row>
    <row r="94" spans="1:8" x14ac:dyDescent="0.25">
      <c r="A94" s="46" t="s">
        <v>81</v>
      </c>
      <c r="B94" s="47" t="s">
        <v>82</v>
      </c>
      <c r="C94" s="48"/>
      <c r="D94" s="49"/>
      <c r="E94" s="48"/>
      <c r="F94" s="47"/>
      <c r="G94" s="48" t="str">
        <f>G63</f>
        <v xml:space="preserve">$ 0.00 </v>
      </c>
    </row>
    <row r="95" spans="1:8" x14ac:dyDescent="0.25">
      <c r="A95" s="46" t="s">
        <v>85</v>
      </c>
      <c r="B95" s="47" t="s">
        <v>86</v>
      </c>
      <c r="C95" s="48"/>
      <c r="D95" s="49"/>
      <c r="E95" s="48"/>
      <c r="F95" s="47"/>
      <c r="G95" s="48" t="str">
        <f>G66</f>
        <v xml:space="preserve">$ 0.00 </v>
      </c>
    </row>
    <row r="96" spans="1:8" x14ac:dyDescent="0.25">
      <c r="A96" s="46" t="s">
        <v>92</v>
      </c>
      <c r="B96" s="47" t="s">
        <v>93</v>
      </c>
      <c r="C96" s="48"/>
      <c r="D96" s="49"/>
      <c r="E96" s="48"/>
      <c r="F96" s="47"/>
      <c r="G96" s="48" t="str">
        <f>G71</f>
        <v xml:space="preserve">$ 0.00 </v>
      </c>
    </row>
    <row r="97" spans="1:7" x14ac:dyDescent="0.25">
      <c r="A97" s="41" t="s">
        <v>100</v>
      </c>
      <c r="B97" s="42" t="s">
        <v>101</v>
      </c>
      <c r="C97" s="43"/>
      <c r="D97" s="44"/>
      <c r="E97" s="43"/>
      <c r="F97" s="42"/>
      <c r="G97" s="43" t="str">
        <f>G77</f>
        <v xml:space="preserve">$ 0.00 </v>
      </c>
    </row>
    <row r="98" spans="1:7" x14ac:dyDescent="0.25">
      <c r="A98" s="46" t="s">
        <v>102</v>
      </c>
      <c r="B98" s="47" t="s">
        <v>103</v>
      </c>
      <c r="C98" s="48"/>
      <c r="D98" s="49"/>
      <c r="E98" s="48"/>
      <c r="F98" s="47"/>
      <c r="G98" s="48" t="str">
        <f>G78</f>
        <v xml:space="preserve">$ 0.00 </v>
      </c>
    </row>
    <row r="99" spans="1:7" x14ac:dyDescent="0.25">
      <c r="D99" s="15"/>
      <c r="E99" s="1"/>
      <c r="G99" s="1"/>
    </row>
    <row r="100" spans="1:7" x14ac:dyDescent="0.25">
      <c r="A100" s="71" t="s">
        <v>109</v>
      </c>
      <c r="B100" s="71"/>
      <c r="C100" s="71"/>
      <c r="D100" s="71"/>
      <c r="E100" s="71"/>
      <c r="F100" s="69" t="s">
        <v>110</v>
      </c>
      <c r="G100" s="70" t="str">
        <f>TEXT(G17,  "$ #,##0.00 ;")</f>
        <v xml:space="preserve">$ 0.00 </v>
      </c>
    </row>
    <row r="101" spans="1:7" x14ac:dyDescent="0.25">
      <c r="A101" s="71" t="str">
        <f>UPPER(CONVERTIRNUM(ROUND( G17 * 1.16, 2)))</f>
        <v>CERO PESOS 00/100 M.N.</v>
      </c>
      <c r="B101" s="71"/>
      <c r="C101" s="71"/>
      <c r="D101" s="71"/>
      <c r="E101" s="71"/>
      <c r="F101" s="69" t="s">
        <v>111</v>
      </c>
      <c r="G101" s="70" t="str">
        <f>TEXT(ROUND( G17 * 0.16, 2),  "$ #,##0.00 ;")</f>
        <v xml:space="preserve">$ 0.00 </v>
      </c>
    </row>
    <row r="102" spans="1:7" x14ac:dyDescent="0.25">
      <c r="A102" s="71"/>
      <c r="B102" s="71"/>
      <c r="C102" s="71"/>
      <c r="D102" s="71"/>
      <c r="E102" s="71"/>
      <c r="F102" s="69" t="s">
        <v>112</v>
      </c>
      <c r="G102" s="70" t="str">
        <f>TEXT(ROUND( G17 * 1.16, 2),  "$ #,##0.00 ;")</f>
        <v xml:space="preserve">$ 0.00 </v>
      </c>
    </row>
    <row r="104" spans="1:7" x14ac:dyDescent="0.25">
      <c r="A104" s="41"/>
      <c r="B104" s="45"/>
      <c r="C104" s="43"/>
      <c r="D104" s="44"/>
      <c r="E104" s="43"/>
      <c r="F104" s="42"/>
      <c r="G104" s="43"/>
    </row>
  </sheetData>
  <sheetProtection password="8448" sheet="1" objects="1" scenarios="1"/>
  <protectedRanges>
    <protectedRange sqref="E17:E104" name="pcc117fccfcece6e449e4eaf84799691f"/>
    <protectedRange sqref="B11:B12" name="p6e2a2fdc3235e9c0a22cbc3cf612912f"/>
    <protectedRange sqref="E5:E9" name="pa22fa9ebc2065ae86b73e5b6ac1d964b"/>
    <protectedRange sqref="C11:C12" name="p4b15f530c699e3e27646c53ddf216201"/>
    <protectedRange sqref="G11:G12" name="paaf8b0619aa4deea1d84e54fca7b3997"/>
    <protectedRange sqref="B6" name="p68b1f1cc15d8987eafe633c9488bdc05"/>
  </protectedRanges>
  <mergeCells count="16">
    <mergeCell ref="A100:E100"/>
    <mergeCell ref="A101:E102"/>
    <mergeCell ref="A14:G14"/>
    <mergeCell ref="C1:F1"/>
    <mergeCell ref="C10:F10"/>
    <mergeCell ref="C2:F4"/>
    <mergeCell ref="C5:D5"/>
    <mergeCell ref="C7:D7"/>
    <mergeCell ref="C8:D8"/>
    <mergeCell ref="E5:F5"/>
    <mergeCell ref="E6:F6"/>
    <mergeCell ref="E7:F7"/>
    <mergeCell ref="E8:F8"/>
    <mergeCell ref="C11:F11"/>
    <mergeCell ref="C12:F12"/>
    <mergeCell ref="B6:B9"/>
  </mergeCells>
  <printOptions horizontalCentered="1"/>
  <pageMargins left="0.19685039370078999" right="0.19685039370078999" top="0.19685039370078999" bottom="0.27559055118109999" header="0" footer="7.8740157480315001E-2"/>
  <pageSetup scale="76" fitToHeight="0" orientation="landscape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conceptos</vt:lpstr>
      <vt:lpstr>conceptos!Títulos_a_imprimir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R.</dc:creator>
  <cp:lastModifiedBy>Gamaliel Reyes</cp:lastModifiedBy>
  <dcterms:created xsi:type="dcterms:W3CDTF">2019-03-15T07:48:47Z</dcterms:created>
  <dcterms:modified xsi:type="dcterms:W3CDTF">2021-09-23T22:23:55Z</dcterms:modified>
</cp:coreProperties>
</file>