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Documents\OBRAS\OBRAS 2019\SIOP\Direccion de presupuestos de Obra publica\Presupuestos\43.- san julian\2.- final\"/>
    </mc:Choice>
  </mc:AlternateContent>
  <bookViews>
    <workbookView xWindow="0" yWindow="0" windowWidth="28800" windowHeight="12330"/>
  </bookViews>
  <sheets>
    <sheet name="CATALOGO" sheetId="2" r:id="rId1"/>
  </sheets>
  <externalReferences>
    <externalReference r:id="rId2"/>
  </externalReferences>
  <definedNames>
    <definedName name="_xlnm._FilterDatabase" localSheetId="0" hidden="1">CATALOGO!$B$19:$H$435</definedName>
    <definedName name="area" localSheetId="0">#REF!</definedName>
    <definedName name="area">#REF!</definedName>
    <definedName name="_xlnm.Print_Area" localSheetId="0">CATALOGO!$B$2:$H$435</definedName>
    <definedName name="cargo" localSheetId="0">#REF!</definedName>
    <definedName name="cargo">#REF!</definedName>
    <definedName name="cargocontacto" localSheetId="0">#REF!</definedName>
    <definedName name="cargocontacto">#REF!</definedName>
    <definedName name="cargoresponsabledelaobra" localSheetId="0">#REF!</definedName>
    <definedName name="cargoresponsabledelaobra">#REF!</definedName>
    <definedName name="cargovendedor" localSheetId="0">#REF!</definedName>
    <definedName name="cargovendedor">#REF!</definedName>
    <definedName name="CAT">[1]Hoja1!$A$1:$E$416</definedName>
    <definedName name="ciudad" localSheetId="0">#REF!</definedName>
    <definedName name="ciudad">#REF!</definedName>
    <definedName name="ciudadcliente" localSheetId="0">#REF!</definedName>
    <definedName name="ciudadcliente">#REF!</definedName>
    <definedName name="ciudaddelaobra" localSheetId="0">#REF!</definedName>
    <definedName name="ciudaddelaobra">#REF!</definedName>
    <definedName name="cmic" localSheetId="0">#REF!</definedName>
    <definedName name="cmic">#REF!</definedName>
    <definedName name="codigodelaobra" localSheetId="0">#REF!</definedName>
    <definedName name="codigodelaobra">#REF!</definedName>
    <definedName name="codigopostalcliente" localSheetId="0">#REF!</definedName>
    <definedName name="codigopostalcliente">#REF!</definedName>
    <definedName name="codigopostaldelaobra" localSheetId="0">#REF!</definedName>
    <definedName name="codigopostaldelaobra">#REF!</definedName>
    <definedName name="codigovendedor" localSheetId="0">#REF!</definedName>
    <definedName name="codigovendedor">#REF!</definedName>
    <definedName name="colonia" localSheetId="0">#REF!</definedName>
    <definedName name="colonia">#REF!</definedName>
    <definedName name="coloniacliente" localSheetId="0">#REF!</definedName>
    <definedName name="coloniacliente">#REF!</definedName>
    <definedName name="coloniadelaobra" localSheetId="0">#REF!</definedName>
    <definedName name="coloniadelaobra">#REF!</definedName>
    <definedName name="contactocliente" localSheetId="0">#REF!</definedName>
    <definedName name="contactocliente">#REF!</definedName>
    <definedName name="decimalesredondeo" localSheetId="0">#REF!</definedName>
    <definedName name="decimalesredondeo">#REF!</definedName>
    <definedName name="departamento" localSheetId="0">#REF!</definedName>
    <definedName name="departamento">#REF!</definedName>
    <definedName name="direccioncliente" localSheetId="0">#REF!</definedName>
    <definedName name="direccioncliente">#REF!</definedName>
    <definedName name="direcciondeconcurso" localSheetId="0">#REF!</definedName>
    <definedName name="direcciondeconcurso">#REF!</definedName>
    <definedName name="direcciondelaobra" localSheetId="0">#REF!</definedName>
    <definedName name="direcciondelaobra">#REF!</definedName>
    <definedName name="domicilio" localSheetId="0">#REF!</definedName>
    <definedName name="domicilio">#REF!</definedName>
    <definedName name="email" localSheetId="0">#REF!</definedName>
    <definedName name="email">#REF!</definedName>
    <definedName name="emailcliente" localSheetId="0">#REF!</definedName>
    <definedName name="emailcliente">#REF!</definedName>
    <definedName name="emaildelaobra" localSheetId="0">#REF!</definedName>
    <definedName name="emaildelaobra">#REF!</definedName>
    <definedName name="estado" localSheetId="0">#REF!</definedName>
    <definedName name="estado">#REF!</definedName>
    <definedName name="estadodelaobra" localSheetId="0">#REF!</definedName>
    <definedName name="estadodelaobra">#REF!</definedName>
    <definedName name="fechaconvocatoria" localSheetId="0">#REF!</definedName>
    <definedName name="fechaconvocatoria">#REF!</definedName>
    <definedName name="fechadeconcurso" localSheetId="0">#REF!</definedName>
    <definedName name="fechadeconcurso">#REF!</definedName>
    <definedName name="fechainicio" localSheetId="0">#REF!</definedName>
    <definedName name="fechainicio">#REF!</definedName>
    <definedName name="fechaterminacion" localSheetId="0">#REF!</definedName>
    <definedName name="fechaterminacion">#REF!</definedName>
    <definedName name="imss" localSheetId="0">#REF!</definedName>
    <definedName name="imss">#REF!</definedName>
    <definedName name="infonavit" localSheetId="0">#REF!</definedName>
    <definedName name="infonavit">#REF!</definedName>
    <definedName name="mailcontacto" localSheetId="0">#REF!</definedName>
    <definedName name="mailcontacto">#REF!</definedName>
    <definedName name="mailvendedor" localSheetId="0">#REF!</definedName>
    <definedName name="mailvendedor">#REF!</definedName>
    <definedName name="nombrecliente" localSheetId="0">#REF!</definedName>
    <definedName name="nombrecliente">#REF!</definedName>
    <definedName name="nombredelaobra" localSheetId="0">#REF!</definedName>
    <definedName name="nombredelaobra">#REF!</definedName>
    <definedName name="nombrevendedor" localSheetId="0">#REF!</definedName>
    <definedName name="nombrevendedor">#REF!</definedName>
    <definedName name="numconvocatoria" localSheetId="0">#REF!</definedName>
    <definedName name="numconvocatoria">#REF!</definedName>
    <definedName name="numerodeconcurso" localSheetId="0">#REF!</definedName>
    <definedName name="numerodeconcurso">#REF!</definedName>
    <definedName name="plazocalculado" localSheetId="0">#REF!</definedName>
    <definedName name="plazocalculado">#REF!</definedName>
    <definedName name="plazoreal" localSheetId="0">#REF!</definedName>
    <definedName name="plazoreal">#REF!</definedName>
    <definedName name="porcentajeivapresupuesto" localSheetId="0">#REF!</definedName>
    <definedName name="porcentajeivapresupuesto">#REF!</definedName>
    <definedName name="primeramoneda" localSheetId="0">#REF!</definedName>
    <definedName name="primeramoneda">#REF!</definedName>
    <definedName name="razonsocial" localSheetId="0">#REF!</definedName>
    <definedName name="razonsocial">#REF!</definedName>
    <definedName name="remateprimeramoneda" localSheetId="0">#REF!</definedName>
    <definedName name="remateprimeramoneda">#REF!</definedName>
    <definedName name="rematesegundamoneda" localSheetId="0">#REF!</definedName>
    <definedName name="rematesegundamoneda">#REF!</definedName>
    <definedName name="responsable" localSheetId="0">#REF!</definedName>
    <definedName name="responsable">#REF!</definedName>
    <definedName name="responsabledelaobra" localSheetId="0">#REF!</definedName>
    <definedName name="responsabledelaobra">#REF!</definedName>
    <definedName name="rfc" localSheetId="0">#REF!</definedName>
    <definedName name="rfc">#REF!</definedName>
    <definedName name="segundamoneda" localSheetId="0">#REF!</definedName>
    <definedName name="segundamoneda">#REF!</definedName>
    <definedName name="telefono" localSheetId="0">#REF!</definedName>
    <definedName name="telefono">#REF!</definedName>
    <definedName name="telefonocliente" localSheetId="0">#REF!</definedName>
    <definedName name="telefonocliente">#REF!</definedName>
    <definedName name="telefonocontacto" localSheetId="0">#REF!</definedName>
    <definedName name="telefonocontacto">#REF!</definedName>
    <definedName name="telefonodelaobra" localSheetId="0">#REF!</definedName>
    <definedName name="telefonodelaobra">#REF!</definedName>
    <definedName name="telefonovendedor" localSheetId="0">#REF!</definedName>
    <definedName name="telefonovendedor">#REF!</definedName>
    <definedName name="tipodelicitacion" localSheetId="0">#REF!</definedName>
    <definedName name="tipodelicitacion">#REF!</definedName>
    <definedName name="_xlnm.Print_Titles" localSheetId="0">CATALOGO!$2:$17</definedName>
    <definedName name="totalpresupuestoprimeramoneda" localSheetId="0">#REF!</definedName>
    <definedName name="totalpresupuestoprimeramoneda">#REF!</definedName>
    <definedName name="totalpresupuestosegundamoneda" localSheetId="0">#REF!</definedName>
    <definedName name="totalpresupuestosegundamoneda">#REF!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94" i="2" l="1"/>
  <c r="H379" i="2" l="1"/>
  <c r="H380" i="2"/>
  <c r="H381" i="2"/>
  <c r="H382" i="2"/>
  <c r="H383" i="2"/>
  <c r="H384" i="2"/>
  <c r="H385" i="2"/>
  <c r="H386" i="2"/>
  <c r="H387" i="2"/>
  <c r="H388" i="2"/>
  <c r="H389" i="2"/>
  <c r="H390" i="2"/>
  <c r="H378" i="2"/>
  <c r="H374" i="2"/>
  <c r="H370" i="2"/>
  <c r="H371" i="2"/>
  <c r="H372" i="2"/>
  <c r="H359" i="2"/>
  <c r="H360" i="2"/>
  <c r="H361" i="2"/>
  <c r="H362" i="2"/>
  <c r="H363" i="2"/>
  <c r="H364" i="2"/>
  <c r="H365" i="2"/>
  <c r="H366" i="2"/>
  <c r="H367" i="2"/>
  <c r="H356" i="2"/>
  <c r="H350" i="2"/>
  <c r="H351" i="2"/>
  <c r="H339" i="2"/>
  <c r="H340" i="2"/>
  <c r="H341" i="2"/>
  <c r="H342" i="2"/>
  <c r="H343" i="2"/>
  <c r="H344" i="2"/>
  <c r="H345" i="2"/>
  <c r="H346" i="2"/>
  <c r="H333" i="2"/>
  <c r="H334" i="2"/>
  <c r="H335" i="2"/>
  <c r="H336" i="2"/>
  <c r="H326" i="2"/>
  <c r="H327" i="2"/>
  <c r="H328" i="2"/>
  <c r="H329" i="2"/>
  <c r="H330" i="2"/>
  <c r="H318" i="2"/>
  <c r="H319" i="2"/>
  <c r="H320" i="2"/>
  <c r="H321" i="2"/>
  <c r="H322" i="2"/>
  <c r="H323" i="2"/>
  <c r="H310" i="2"/>
  <c r="H311" i="2"/>
  <c r="H312" i="2"/>
  <c r="H313" i="2"/>
  <c r="H314" i="2"/>
  <c r="H315" i="2"/>
  <c r="H300" i="2"/>
  <c r="H301" i="2"/>
  <c r="H302" i="2"/>
  <c r="H303" i="2"/>
  <c r="H304" i="2"/>
  <c r="H305" i="2"/>
  <c r="H306" i="2"/>
  <c r="H307" i="2"/>
  <c r="H291" i="2"/>
  <c r="H292" i="2"/>
  <c r="H293" i="2"/>
  <c r="H294" i="2"/>
  <c r="H295" i="2"/>
  <c r="H296" i="2"/>
  <c r="H297" i="2"/>
  <c r="H282" i="2"/>
  <c r="H283" i="2"/>
  <c r="H284" i="2"/>
  <c r="H285" i="2"/>
  <c r="H286" i="2"/>
  <c r="H287" i="2"/>
  <c r="H288" i="2"/>
  <c r="H272" i="2"/>
  <c r="H273" i="2"/>
  <c r="H274" i="2"/>
  <c r="H275" i="2"/>
  <c r="H276" i="2"/>
  <c r="H277" i="2"/>
  <c r="H278" i="2"/>
  <c r="H279" i="2"/>
  <c r="H238" i="2"/>
  <c r="H239" i="2"/>
  <c r="H240" i="2"/>
  <c r="H241" i="2"/>
  <c r="H242" i="2"/>
  <c r="H243" i="2"/>
  <c r="H244" i="2"/>
  <c r="H245" i="2"/>
  <c r="H246" i="2"/>
  <c r="H247" i="2"/>
  <c r="H248" i="2"/>
  <c r="H249" i="2"/>
  <c r="H250" i="2"/>
  <c r="H251" i="2"/>
  <c r="H252" i="2"/>
  <c r="H253" i="2"/>
  <c r="H254" i="2"/>
  <c r="H255" i="2"/>
  <c r="H256" i="2"/>
  <c r="H257" i="2"/>
  <c r="H258" i="2"/>
  <c r="H259" i="2"/>
  <c r="H260" i="2"/>
  <c r="H261" i="2"/>
  <c r="H262" i="2"/>
  <c r="H263" i="2"/>
  <c r="H264" i="2"/>
  <c r="H265" i="2"/>
  <c r="H266" i="2"/>
  <c r="H267" i="2"/>
  <c r="H268" i="2"/>
  <c r="H269" i="2"/>
  <c r="H237" i="2"/>
  <c r="H233" i="2"/>
  <c r="H234" i="2"/>
  <c r="H232" i="2"/>
  <c r="H212" i="2"/>
  <c r="H213" i="2"/>
  <c r="H214" i="2"/>
  <c r="H215" i="2"/>
  <c r="H216" i="2"/>
  <c r="H217" i="2"/>
  <c r="H218" i="2"/>
  <c r="H219" i="2"/>
  <c r="H220" i="2"/>
  <c r="H221" i="2"/>
  <c r="H222" i="2"/>
  <c r="H223" i="2"/>
  <c r="H224" i="2"/>
  <c r="H225" i="2"/>
  <c r="H226" i="2"/>
  <c r="H227" i="2"/>
  <c r="H228" i="2"/>
  <c r="H229" i="2"/>
  <c r="H230" i="2"/>
  <c r="H204" i="2"/>
  <c r="H205" i="2"/>
  <c r="H206" i="2"/>
  <c r="H207" i="2"/>
  <c r="H208" i="2"/>
  <c r="H209" i="2"/>
  <c r="H175" i="2"/>
  <c r="H176" i="2"/>
  <c r="H177" i="2"/>
  <c r="H178" i="2"/>
  <c r="H179" i="2"/>
  <c r="H180" i="2"/>
  <c r="H181" i="2"/>
  <c r="H182" i="2"/>
  <c r="H183" i="2"/>
  <c r="H184" i="2"/>
  <c r="H185" i="2"/>
  <c r="H186" i="2"/>
  <c r="H187" i="2"/>
  <c r="H188" i="2"/>
  <c r="H189" i="2"/>
  <c r="H190" i="2"/>
  <c r="H191" i="2"/>
  <c r="H192" i="2"/>
  <c r="H193" i="2"/>
  <c r="H194" i="2"/>
  <c r="H195" i="2"/>
  <c r="H196" i="2"/>
  <c r="H197" i="2"/>
  <c r="H198" i="2"/>
  <c r="H199" i="2"/>
  <c r="H200" i="2"/>
  <c r="H201" i="2"/>
  <c r="H166" i="2"/>
  <c r="H167" i="2"/>
  <c r="H168" i="2"/>
  <c r="H169" i="2"/>
  <c r="H170" i="2"/>
  <c r="H171" i="2"/>
  <c r="H165" i="2"/>
  <c r="H135" i="2"/>
  <c r="H136" i="2"/>
  <c r="H137" i="2"/>
  <c r="H138" i="2"/>
  <c r="H139" i="2"/>
  <c r="H140" i="2"/>
  <c r="H141" i="2"/>
  <c r="H142" i="2"/>
  <c r="H143" i="2"/>
  <c r="H144" i="2"/>
  <c r="H145" i="2"/>
  <c r="H146" i="2"/>
  <c r="H147" i="2"/>
  <c r="H148" i="2"/>
  <c r="H149" i="2"/>
  <c r="H150" i="2"/>
  <c r="H151" i="2"/>
  <c r="H152" i="2"/>
  <c r="H153" i="2"/>
  <c r="H154" i="2"/>
  <c r="H155" i="2"/>
  <c r="H156" i="2"/>
  <c r="H157" i="2"/>
  <c r="H158" i="2"/>
  <c r="H159" i="2"/>
  <c r="H160" i="2"/>
  <c r="H161" i="2"/>
  <c r="H162" i="2"/>
  <c r="H163" i="2"/>
  <c r="H93" i="2"/>
  <c r="H94" i="2"/>
  <c r="H95" i="2"/>
  <c r="H96" i="2"/>
  <c r="H97" i="2"/>
  <c r="H98" i="2"/>
  <c r="H99" i="2"/>
  <c r="H100" i="2"/>
  <c r="H101" i="2"/>
  <c r="H102" i="2"/>
  <c r="H103" i="2"/>
  <c r="H104" i="2"/>
  <c r="H105" i="2"/>
  <c r="H106" i="2"/>
  <c r="H107" i="2"/>
  <c r="H108" i="2"/>
  <c r="H109" i="2"/>
  <c r="H110" i="2"/>
  <c r="H111" i="2"/>
  <c r="H112" i="2"/>
  <c r="H113" i="2"/>
  <c r="H114" i="2"/>
  <c r="H115" i="2"/>
  <c r="H116" i="2"/>
  <c r="H117" i="2"/>
  <c r="H118" i="2"/>
  <c r="H119" i="2"/>
  <c r="H120" i="2"/>
  <c r="H121" i="2"/>
  <c r="H122" i="2"/>
  <c r="H123" i="2"/>
  <c r="H124" i="2"/>
  <c r="H125" i="2"/>
  <c r="H126" i="2"/>
  <c r="H127" i="2"/>
  <c r="H128" i="2"/>
  <c r="H129" i="2"/>
  <c r="H130" i="2"/>
  <c r="H131" i="2"/>
  <c r="H132" i="2"/>
  <c r="H81" i="2"/>
  <c r="H82" i="2"/>
  <c r="H83" i="2"/>
  <c r="H84" i="2"/>
  <c r="H85" i="2"/>
  <c r="H86" i="2"/>
  <c r="H87" i="2"/>
  <c r="H88" i="2"/>
  <c r="H89" i="2"/>
  <c r="H69" i="2"/>
  <c r="H70" i="2"/>
  <c r="H71" i="2"/>
  <c r="H72" i="2"/>
  <c r="H73" i="2"/>
  <c r="H74" i="2"/>
  <c r="H75" i="2"/>
  <c r="H76" i="2"/>
  <c r="H77" i="2"/>
  <c r="H78" i="2"/>
  <c r="H59" i="2"/>
  <c r="H60" i="2"/>
  <c r="H61" i="2"/>
  <c r="H62" i="2"/>
  <c r="H63" i="2"/>
  <c r="H55" i="2"/>
  <c r="H49" i="2"/>
  <c r="H50" i="2"/>
  <c r="H51" i="2"/>
  <c r="H52" i="2"/>
  <c r="H53" i="2"/>
  <c r="H43" i="2"/>
  <c r="H44" i="2"/>
  <c r="H45" i="2"/>
  <c r="H46" i="2"/>
  <c r="H21" i="2"/>
  <c r="H22" i="2"/>
  <c r="H23" i="2"/>
  <c r="H24" i="2"/>
  <c r="H25" i="2"/>
  <c r="H26" i="2"/>
  <c r="H27" i="2"/>
  <c r="H28" i="2"/>
  <c r="H29" i="2"/>
  <c r="H30" i="2"/>
  <c r="H31" i="2"/>
  <c r="H32" i="2"/>
  <c r="H33" i="2"/>
  <c r="H34" i="2"/>
  <c r="H35" i="2"/>
  <c r="H36" i="2"/>
  <c r="H37" i="2"/>
  <c r="H38" i="2"/>
  <c r="H39" i="2"/>
  <c r="H40" i="2"/>
  <c r="H20" i="2"/>
  <c r="H19" i="2" l="1"/>
  <c r="H395" i="2" s="1"/>
  <c r="H164" i="2"/>
  <c r="H236" i="2"/>
  <c r="H377" i="2"/>
  <c r="H231" i="2"/>
  <c r="C18" i="2"/>
  <c r="H211" i="2" l="1"/>
  <c r="H210" i="2" s="1"/>
  <c r="H203" i="2"/>
  <c r="H202" i="2" s="1"/>
  <c r="H174" i="2"/>
  <c r="H173" i="2" s="1"/>
  <c r="H172" i="2" s="1"/>
  <c r="H134" i="2"/>
  <c r="H133" i="2" s="1"/>
  <c r="H92" i="2"/>
  <c r="H91" i="2" s="1"/>
  <c r="H90" i="2" s="1"/>
  <c r="H80" i="2"/>
  <c r="H79" i="2" s="1"/>
  <c r="H68" i="2"/>
  <c r="H67" i="2" s="1"/>
  <c r="H66" i="2"/>
  <c r="H65" i="2" s="1"/>
  <c r="H58" i="2"/>
  <c r="H57" i="2" s="1"/>
  <c r="H56" i="2"/>
  <c r="H54" i="2" s="1"/>
  <c r="H48" i="2"/>
  <c r="H47" i="2" s="1"/>
  <c r="H42" i="2"/>
  <c r="H41" i="2" s="1"/>
  <c r="H392" i="2"/>
  <c r="H391" i="2" s="1"/>
  <c r="H376" i="2"/>
  <c r="H375" i="2"/>
  <c r="H373" i="2" s="1"/>
  <c r="H369" i="2"/>
  <c r="H368" i="2" s="1"/>
  <c r="H429" i="2" s="1"/>
  <c r="H358" i="2"/>
  <c r="H357" i="2" s="1"/>
  <c r="H355" i="2"/>
  <c r="H354" i="2" s="1"/>
  <c r="H353" i="2"/>
  <c r="H352" i="2" s="1"/>
  <c r="H349" i="2"/>
  <c r="H348" i="2" s="1"/>
  <c r="H338" i="2"/>
  <c r="H337" i="2" s="1"/>
  <c r="H423" i="2" s="1"/>
  <c r="H332" i="2"/>
  <c r="H331" i="2" s="1"/>
  <c r="H325" i="2"/>
  <c r="H324" i="2" s="1"/>
  <c r="H317" i="2"/>
  <c r="H316" i="2" s="1"/>
  <c r="H309" i="2"/>
  <c r="H308" i="2" s="1"/>
  <c r="H299" i="2"/>
  <c r="H298" i="2" s="1"/>
  <c r="H290" i="2"/>
  <c r="H289" i="2" s="1"/>
  <c r="H281" i="2"/>
  <c r="H280" i="2" s="1"/>
  <c r="H271" i="2"/>
  <c r="H270" i="2" s="1"/>
  <c r="H235" i="2" l="1"/>
  <c r="H347" i="2"/>
  <c r="H64" i="2"/>
  <c r="H393" i="2"/>
  <c r="H18" i="2" l="1"/>
  <c r="C432" i="2"/>
  <c r="C431" i="2"/>
  <c r="C430" i="2"/>
  <c r="C429" i="2"/>
  <c r="C428" i="2"/>
  <c r="C427" i="2"/>
  <c r="C426" i="2"/>
  <c r="C425" i="2"/>
  <c r="C424" i="2"/>
  <c r="C423" i="2"/>
  <c r="C422" i="2"/>
  <c r="C421" i="2"/>
  <c r="C420" i="2"/>
  <c r="C419" i="2"/>
  <c r="C418" i="2"/>
  <c r="C417" i="2"/>
  <c r="C416" i="2"/>
  <c r="C415" i="2"/>
  <c r="C414" i="2"/>
  <c r="C413" i="2"/>
  <c r="C412" i="2"/>
  <c r="C411" i="2"/>
  <c r="C410" i="2"/>
  <c r="C409" i="2"/>
  <c r="C408" i="2"/>
  <c r="C407" i="2"/>
  <c r="C406" i="2"/>
  <c r="C405" i="2"/>
  <c r="C404" i="2"/>
  <c r="C403" i="2"/>
  <c r="C402" i="2"/>
  <c r="C401" i="2"/>
  <c r="C400" i="2"/>
  <c r="C399" i="2"/>
  <c r="C398" i="2"/>
  <c r="C397" i="2"/>
  <c r="C396" i="2"/>
  <c r="C395" i="2"/>
  <c r="H420" i="2" l="1"/>
  <c r="H418" i="2"/>
  <c r="H417" i="2"/>
  <c r="H416" i="2"/>
  <c r="H412" i="2"/>
  <c r="H405" i="2"/>
  <c r="H399" i="2" l="1"/>
  <c r="H408" i="2"/>
  <c r="H406" i="2"/>
  <c r="H421" i="2"/>
  <c r="H402" i="2"/>
  <c r="H413" i="2"/>
  <c r="H403" i="2"/>
  <c r="H411" i="2"/>
  <c r="H415" i="2"/>
  <c r="H398" i="2"/>
  <c r="H422" i="2"/>
  <c r="H397" i="2"/>
  <c r="H400" i="2"/>
  <c r="H407" i="2"/>
  <c r="H409" i="2"/>
  <c r="H410" i="2" l="1"/>
  <c r="H401" i="2"/>
  <c r="H404" i="2"/>
  <c r="H414" i="2"/>
  <c r="H419" i="2"/>
  <c r="H427" i="2" l="1"/>
  <c r="H428" i="2" l="1"/>
  <c r="H426" i="2"/>
  <c r="H431" i="2"/>
  <c r="H425" i="2"/>
  <c r="H432" i="2" l="1"/>
  <c r="H430" i="2" l="1"/>
  <c r="H396" i="2"/>
  <c r="H424" i="2"/>
  <c r="H433" i="2" l="1"/>
  <c r="H434" i="2" s="1"/>
  <c r="H435" i="2" s="1"/>
</calcChain>
</file>

<file path=xl/sharedStrings.xml><?xml version="1.0" encoding="utf-8"?>
<sst xmlns="http://schemas.openxmlformats.org/spreadsheetml/2006/main" count="1149" uniqueCount="713">
  <si>
    <t>DESCRIPCIÓN GENERAL DE LOS TRABAJOS:</t>
  </si>
  <si>
    <t>FECHA DE INICIO:</t>
  </si>
  <si>
    <t>FECHA DE TERMINACIÓN:</t>
  </si>
  <si>
    <t>PLAZO DE EJECUCIÓN:</t>
  </si>
  <si>
    <t>RAZÓN SOCIAL DEL LICITANTE:</t>
  </si>
  <si>
    <t>NOMBRE, CARGO Y FIRMA DEL LICITANTE:</t>
  </si>
  <si>
    <t>DOCUMENTO</t>
  </si>
  <si>
    <t>CLAVE</t>
  </si>
  <si>
    <t xml:space="preserve">DESCRIPCIÓN </t>
  </si>
  <si>
    <t>UNIDAD</t>
  </si>
  <si>
    <t>CANTIDAD</t>
  </si>
  <si>
    <t>PRECIO UNITARIO ($)</t>
  </si>
  <si>
    <t>PRECIO UNITARIO ($) CON LETRA</t>
  </si>
  <si>
    <t>IMPORTE ($) M. N.</t>
  </si>
  <si>
    <t>IMPORTE CON LETRA (IVA INCLUIDO)</t>
  </si>
  <si>
    <t>SUBTOTAL M. N.</t>
  </si>
  <si>
    <t>IVA M. N.</t>
  </si>
  <si>
    <t>TOTAL M. N.</t>
  </si>
  <si>
    <t>GOBIERNO DEL ESTADO DE JALISCO</t>
  </si>
  <si>
    <t>SECRETARÍA DE INFRAESTRUCTURA Y OBRA PÚBLICA</t>
  </si>
  <si>
    <t>PRESUPUESTO DE OBRA</t>
  </si>
  <si>
    <t>FECHA:</t>
  </si>
  <si>
    <t>NÚMERO DE PROCEDIMIENTO:</t>
  </si>
  <si>
    <t>RESUMEN DE PARTIDAS</t>
  </si>
  <si>
    <t>M2</t>
  </si>
  <si>
    <t>M</t>
  </si>
  <si>
    <t>PZA</t>
  </si>
  <si>
    <t>KG</t>
  </si>
  <si>
    <t>PINTURA</t>
  </si>
  <si>
    <t>M3</t>
  </si>
  <si>
    <t>M3-KM</t>
  </si>
  <si>
    <t>SIOP-101</t>
  </si>
  <si>
    <t>SIOP-001</t>
  </si>
  <si>
    <t>DIRECCIÓN GENERAL DE LICITACIÓN Y CONTRATACIÓN</t>
  </si>
  <si>
    <t>SIOP-002</t>
  </si>
  <si>
    <t>SIOP-003</t>
  </si>
  <si>
    <t>SIOP-004</t>
  </si>
  <si>
    <t>SIOP-005</t>
  </si>
  <si>
    <t>SIOP-006</t>
  </si>
  <si>
    <t>SIOP-007</t>
  </si>
  <si>
    <t>SIOP-008</t>
  </si>
  <si>
    <t>SIOP-009</t>
  </si>
  <si>
    <t>SIOP-010</t>
  </si>
  <si>
    <t>SIOP-011</t>
  </si>
  <si>
    <t>SIOP-012</t>
  </si>
  <si>
    <t>SIOP-013</t>
  </si>
  <si>
    <t>SIOP-014</t>
  </si>
  <si>
    <t>SIOP-015</t>
  </si>
  <si>
    <t>SIOP-016</t>
  </si>
  <si>
    <t>SIOP-017</t>
  </si>
  <si>
    <t>SIOP-018</t>
  </si>
  <si>
    <t>SIOP-019</t>
  </si>
  <si>
    <t>SIOP-020</t>
  </si>
  <si>
    <t>SIOP-021</t>
  </si>
  <si>
    <t>SIOP-022</t>
  </si>
  <si>
    <t>SIOP-023</t>
  </si>
  <si>
    <t>SIOP-024</t>
  </si>
  <si>
    <t>SIOP-025</t>
  </si>
  <si>
    <t>SIOP-026</t>
  </si>
  <si>
    <t>SIOP-027</t>
  </si>
  <si>
    <t>SIOP-028</t>
  </si>
  <si>
    <t>SIOP-029</t>
  </si>
  <si>
    <t>SIOP-030</t>
  </si>
  <si>
    <t>SIOP-031</t>
  </si>
  <si>
    <t>SIOP-032</t>
  </si>
  <si>
    <t>SIOP-033</t>
  </si>
  <si>
    <t>SIOP-034</t>
  </si>
  <si>
    <t>SIOP-035</t>
  </si>
  <si>
    <t>SIOP-036</t>
  </si>
  <si>
    <t>SIOP-037</t>
  </si>
  <si>
    <t>SIOP-038</t>
  </si>
  <si>
    <t>SIOP-039</t>
  </si>
  <si>
    <t>SIOP-040</t>
  </si>
  <si>
    <t>SIOP-041</t>
  </si>
  <si>
    <t>SIOP-042</t>
  </si>
  <si>
    <t>SIOP-043</t>
  </si>
  <si>
    <t>SIOP-044</t>
  </si>
  <si>
    <t>SIOP-045</t>
  </si>
  <si>
    <t>SIOP-046</t>
  </si>
  <si>
    <t>SIOP-047</t>
  </si>
  <si>
    <t>SIOP-048</t>
  </si>
  <si>
    <t>SIOP-049</t>
  </si>
  <si>
    <t>SIOP-050</t>
  </si>
  <si>
    <t>SIOP-051</t>
  </si>
  <si>
    <t>SIOP-052</t>
  </si>
  <si>
    <t>SIOP-053</t>
  </si>
  <si>
    <t>SIOP-054</t>
  </si>
  <si>
    <t>SIOP-055</t>
  </si>
  <si>
    <t>SIOP-056</t>
  </si>
  <si>
    <t>SIOP-057</t>
  </si>
  <si>
    <t>SIOP-058</t>
  </si>
  <si>
    <t>SIOP-059</t>
  </si>
  <si>
    <t>SIOP-060</t>
  </si>
  <si>
    <t>SIOP-061</t>
  </si>
  <si>
    <t>SIOP-062</t>
  </si>
  <si>
    <t>SIOP-063</t>
  </si>
  <si>
    <t>SIOP-064</t>
  </si>
  <si>
    <t>SIOP-065</t>
  </si>
  <si>
    <t>SIOP-066</t>
  </si>
  <si>
    <t>SIOP-067</t>
  </si>
  <si>
    <t>SIOP-068</t>
  </si>
  <si>
    <t>SIOP-069</t>
  </si>
  <si>
    <t>SIOP-070</t>
  </si>
  <si>
    <t>SIOP-071</t>
  </si>
  <si>
    <t>SIOP-072</t>
  </si>
  <si>
    <t>SIOP-073</t>
  </si>
  <si>
    <t>SIOP-074</t>
  </si>
  <si>
    <t>SIOP-075</t>
  </si>
  <si>
    <t>SIOP-076</t>
  </si>
  <si>
    <t>SIOP-077</t>
  </si>
  <si>
    <t>SIOP-078</t>
  </si>
  <si>
    <t>SIOP-079</t>
  </si>
  <si>
    <t>SIOP-080</t>
  </si>
  <si>
    <t>SIOP-081</t>
  </si>
  <si>
    <t>SIOP-082</t>
  </si>
  <si>
    <t>SIOP-083</t>
  </si>
  <si>
    <t>SIOP-084</t>
  </si>
  <si>
    <t>SIOP-085</t>
  </si>
  <si>
    <t>SIOP-086</t>
  </si>
  <si>
    <t>SIOP-087</t>
  </si>
  <si>
    <t>SIOP-088</t>
  </si>
  <si>
    <t>SIOP-089</t>
  </si>
  <si>
    <t>SIOP-090</t>
  </si>
  <si>
    <t>SIOP-091</t>
  </si>
  <si>
    <t>SIOP-092</t>
  </si>
  <si>
    <t>SIOP-093</t>
  </si>
  <si>
    <t>SIOP-094</t>
  </si>
  <si>
    <t>SIOP-095</t>
  </si>
  <si>
    <t>SIOP-096</t>
  </si>
  <si>
    <t>SIOP-097</t>
  </si>
  <si>
    <t>SIOP-098</t>
  </si>
  <si>
    <t>SIOP-099</t>
  </si>
  <si>
    <t>SIOP-100</t>
  </si>
  <si>
    <t>SIOP-102</t>
  </si>
  <si>
    <t>SIOP-103</t>
  </si>
  <si>
    <t>SIOP-104</t>
  </si>
  <si>
    <t>SIOP-105</t>
  </si>
  <si>
    <t>SIOP-106</t>
  </si>
  <si>
    <t>SIOP-107</t>
  </si>
  <si>
    <t>SIOP-108</t>
  </si>
  <si>
    <t>SIOP-109</t>
  </si>
  <si>
    <t>SIOP-110</t>
  </si>
  <si>
    <t>SIOP-111</t>
  </si>
  <si>
    <t>SIOP-112</t>
  </si>
  <si>
    <t>SIOP-113</t>
  </si>
  <si>
    <t>SIOP-114</t>
  </si>
  <si>
    <t>SIOP-115</t>
  </si>
  <si>
    <t>SIOP-116</t>
  </si>
  <si>
    <t>SIOP-117</t>
  </si>
  <si>
    <t>SIOP-118</t>
  </si>
  <si>
    <t>SIOP-119</t>
  </si>
  <si>
    <t>SIOP-120</t>
  </si>
  <si>
    <t>SIOP-121</t>
  </si>
  <si>
    <t>SIOP-122</t>
  </si>
  <si>
    <t>SIOP-123</t>
  </si>
  <si>
    <t>SIOP-124</t>
  </si>
  <si>
    <t>SIOP-125</t>
  </si>
  <si>
    <t>SIOP-126</t>
  </si>
  <si>
    <t>SIOP-127</t>
  </si>
  <si>
    <t>SIOP-128</t>
  </si>
  <si>
    <t>SIOP-129</t>
  </si>
  <si>
    <t>SIOP-130</t>
  </si>
  <si>
    <t>SIOP-131</t>
  </si>
  <si>
    <t>SIOP-132</t>
  </si>
  <si>
    <t>SIOP-133</t>
  </si>
  <si>
    <t>SIOP-134</t>
  </si>
  <si>
    <t>SIOP-135</t>
  </si>
  <si>
    <t>SIOP-136</t>
  </si>
  <si>
    <t>SIOP-137</t>
  </si>
  <si>
    <t>SIOP-138</t>
  </si>
  <si>
    <t>SIOP-139</t>
  </si>
  <si>
    <t>SIOP-140</t>
  </si>
  <si>
    <t>SIOP-141</t>
  </si>
  <si>
    <t>SIOP-142</t>
  </si>
  <si>
    <t>SIOP-143</t>
  </si>
  <si>
    <t>SIOP-144</t>
  </si>
  <si>
    <t>SIOP-145</t>
  </si>
  <si>
    <t>SIOP-146</t>
  </si>
  <si>
    <t>SIOP-147</t>
  </si>
  <si>
    <t>SIOP-148</t>
  </si>
  <si>
    <t>SIOP-149</t>
  </si>
  <si>
    <t>SIOP-150</t>
  </si>
  <si>
    <t>SIOP-151</t>
  </si>
  <si>
    <t>SIOP-152</t>
  </si>
  <si>
    <t>SIOP-153</t>
  </si>
  <si>
    <t>SIOP-154</t>
  </si>
  <si>
    <t>SIOP-155</t>
  </si>
  <si>
    <t>SIOP-156</t>
  </si>
  <si>
    <t>SIOP-157</t>
  </si>
  <si>
    <t>SIOP-158</t>
  </si>
  <si>
    <t>SIOP-159</t>
  </si>
  <si>
    <t>SIOP-160</t>
  </si>
  <si>
    <t>SIOP-161</t>
  </si>
  <si>
    <t>SIOP-162</t>
  </si>
  <si>
    <t>SIOP-163</t>
  </si>
  <si>
    <t>SIOP-164</t>
  </si>
  <si>
    <t>SIOP-165</t>
  </si>
  <si>
    <t>SIOP-166</t>
  </si>
  <si>
    <t>SIOP-167</t>
  </si>
  <si>
    <t>SIOP-168</t>
  </si>
  <si>
    <t>SIOP-169</t>
  </si>
  <si>
    <t>SIOP-170</t>
  </si>
  <si>
    <t>SIOP-171</t>
  </si>
  <si>
    <t>SIOP-172</t>
  </si>
  <si>
    <t>SIOP-173</t>
  </si>
  <si>
    <t>SIOP-174</t>
  </si>
  <si>
    <t>SIOP-175</t>
  </si>
  <si>
    <t>SIOP-176</t>
  </si>
  <si>
    <t>SIOP-177</t>
  </si>
  <si>
    <t>SIOP-178</t>
  </si>
  <si>
    <t>SIOP-179</t>
  </si>
  <si>
    <t>SIOP-180</t>
  </si>
  <si>
    <t>SIOP-181</t>
  </si>
  <si>
    <t>SIOP-182</t>
  </si>
  <si>
    <t>SIOP-183</t>
  </si>
  <si>
    <t>SIOP-184</t>
  </si>
  <si>
    <t>SIOP-185</t>
  </si>
  <si>
    <t>SIOP-186</t>
  </si>
  <si>
    <t>SIOP-187</t>
  </si>
  <si>
    <t>SIOP-188</t>
  </si>
  <si>
    <t>SIOP-189</t>
  </si>
  <si>
    <t>SIOP-190</t>
  </si>
  <si>
    <t>SIOP-191</t>
  </si>
  <si>
    <t>SIOP-192</t>
  </si>
  <si>
    <t>SIOP-193</t>
  </si>
  <si>
    <t>SIOP-194</t>
  </si>
  <si>
    <t>SIOP-195</t>
  </si>
  <si>
    <t>SIOP-196</t>
  </si>
  <si>
    <t>SIOP-197</t>
  </si>
  <si>
    <t>SIOP-198</t>
  </si>
  <si>
    <t>SIOP-199</t>
  </si>
  <si>
    <t>SIOP-200</t>
  </si>
  <si>
    <t>SIOP-201</t>
  </si>
  <si>
    <t>SIOP-202</t>
  </si>
  <si>
    <t>SIOP-203</t>
  </si>
  <si>
    <t>SIOP-204</t>
  </si>
  <si>
    <t>SIOP-205</t>
  </si>
  <si>
    <t>SIOP-206</t>
  </si>
  <si>
    <t>SIOP-207</t>
  </si>
  <si>
    <t>SIOP-208</t>
  </si>
  <si>
    <t>SIOP-209</t>
  </si>
  <si>
    <t>SIOP-210</t>
  </si>
  <si>
    <t>SIOP-211</t>
  </si>
  <si>
    <t>SIOP-212</t>
  </si>
  <si>
    <t>SIOP-213</t>
  </si>
  <si>
    <t>SIOP-214</t>
  </si>
  <si>
    <t>SIOP-215</t>
  </si>
  <si>
    <t>SIOP-216</t>
  </si>
  <si>
    <t>SIOP-217</t>
  </si>
  <si>
    <t>SIOP-218</t>
  </si>
  <si>
    <t>SIOP-219</t>
  </si>
  <si>
    <t>SIOP-220</t>
  </si>
  <si>
    <t>SIOP-221</t>
  </si>
  <si>
    <t>SIOP-222</t>
  </si>
  <si>
    <t>SIOP-223</t>
  </si>
  <si>
    <t>SIOP-224</t>
  </si>
  <si>
    <t>SIOP-225</t>
  </si>
  <si>
    <t>SIOP-226</t>
  </si>
  <si>
    <t>SIOP-227</t>
  </si>
  <si>
    <t>SIOP-228</t>
  </si>
  <si>
    <t>SIOP-229</t>
  </si>
  <si>
    <t>SIOP-230</t>
  </si>
  <si>
    <t>SIOP-231</t>
  </si>
  <si>
    <t>SIOP-232</t>
  </si>
  <si>
    <t>SIOP-233</t>
  </si>
  <si>
    <t>SIOP-234</t>
  </si>
  <si>
    <t>SIOP-235</t>
  </si>
  <si>
    <t>SIOP-236</t>
  </si>
  <si>
    <t>SIOP-237</t>
  </si>
  <si>
    <t>SIOP-238</t>
  </si>
  <si>
    <t>SIOP-239</t>
  </si>
  <si>
    <t>SIOP-240</t>
  </si>
  <si>
    <t>SIOP-241</t>
  </si>
  <si>
    <t>SIOP-242</t>
  </si>
  <si>
    <t>SIOP-243</t>
  </si>
  <si>
    <t>SIOP-244</t>
  </si>
  <si>
    <t>SIOP-245</t>
  </si>
  <si>
    <t>SIOP-246</t>
  </si>
  <si>
    <t>SIOP-247</t>
  </si>
  <si>
    <t>SIOP-248</t>
  </si>
  <si>
    <t>SIOP-249</t>
  </si>
  <si>
    <t>SIOP-250</t>
  </si>
  <si>
    <t>SIOP-251</t>
  </si>
  <si>
    <t>SIOP-252</t>
  </si>
  <si>
    <t>SIOP-253</t>
  </si>
  <si>
    <t>SIOP-254</t>
  </si>
  <si>
    <t>SIOP-255</t>
  </si>
  <si>
    <t>SIOP-256</t>
  </si>
  <si>
    <t>SIOP-257</t>
  </si>
  <si>
    <t>SIOP-258</t>
  </si>
  <si>
    <t>SIOP-259</t>
  </si>
  <si>
    <t>SIOP-260</t>
  </si>
  <si>
    <t>SIOP-261</t>
  </si>
  <si>
    <t>SIOP-262</t>
  </si>
  <si>
    <t>SIOP-263</t>
  </si>
  <si>
    <t>SIOP-264</t>
  </si>
  <si>
    <t>SIOP-265</t>
  </si>
  <si>
    <t>SIOP-266</t>
  </si>
  <si>
    <t>SIOP-267</t>
  </si>
  <si>
    <t>SIOP-268</t>
  </si>
  <si>
    <t>SIOP-269</t>
  </si>
  <si>
    <t>SIOP-270</t>
  </si>
  <si>
    <t>SIOP-271</t>
  </si>
  <si>
    <t>SIOP-272</t>
  </si>
  <si>
    <t>SIOP-273</t>
  </si>
  <si>
    <t>SIOP-274</t>
  </si>
  <si>
    <t>SIOP-275</t>
  </si>
  <si>
    <t>SIOP-276</t>
  </si>
  <si>
    <t>SIOP-277</t>
  </si>
  <si>
    <t>SIOP-278</t>
  </si>
  <si>
    <t>SIOP-279</t>
  </si>
  <si>
    <t>SIOP-280</t>
  </si>
  <si>
    <t>SIOP-281</t>
  </si>
  <si>
    <t>SIOP-282</t>
  </si>
  <si>
    <t>SIOP-283</t>
  </si>
  <si>
    <t>SIOP-284</t>
  </si>
  <si>
    <t>SIOP-285</t>
  </si>
  <si>
    <t>SIOP-286</t>
  </si>
  <si>
    <t>SIOP-287</t>
  </si>
  <si>
    <t>SIOP-288</t>
  </si>
  <si>
    <t>SIOP-289</t>
  </si>
  <si>
    <t>SIOP-290</t>
  </si>
  <si>
    <t>SIOP-291</t>
  </si>
  <si>
    <t>SIOP-292</t>
  </si>
  <si>
    <t>SIOP-293</t>
  </si>
  <si>
    <t>SIOP-294</t>
  </si>
  <si>
    <t>SIOP-295</t>
  </si>
  <si>
    <t>SIOP-296</t>
  </si>
  <si>
    <t>SIOP-297</t>
  </si>
  <si>
    <t>SIOP-298</t>
  </si>
  <si>
    <t>SIOP-299</t>
  </si>
  <si>
    <t>SIOP-300</t>
  </si>
  <si>
    <t>SIOP-301</t>
  </si>
  <si>
    <t>SIOP-302</t>
  </si>
  <si>
    <t>SIOP-303</t>
  </si>
  <si>
    <t>SIOP-304</t>
  </si>
  <si>
    <t>SIOP-305</t>
  </si>
  <si>
    <t>SIOP-306</t>
  </si>
  <si>
    <t>SIOP-307</t>
  </si>
  <si>
    <t>SIOP-308</t>
  </si>
  <si>
    <t>SIOP-309</t>
  </si>
  <si>
    <t>SIOP-310</t>
  </si>
  <si>
    <t>SIOP-311</t>
  </si>
  <si>
    <t>SIOP-312</t>
  </si>
  <si>
    <t>SIOP-313</t>
  </si>
  <si>
    <t>SIOP-314</t>
  </si>
  <si>
    <t>SIOP-315</t>
  </si>
  <si>
    <t>SIOP-316</t>
  </si>
  <si>
    <t>SIOP-317</t>
  </si>
  <si>
    <t>SIOP-318</t>
  </si>
  <si>
    <t>SIOP-319</t>
  </si>
  <si>
    <t>SIOP-320</t>
  </si>
  <si>
    <t>SIOP-321</t>
  </si>
  <si>
    <t>SIOP-322</t>
  </si>
  <si>
    <t>SIOP-323</t>
  </si>
  <si>
    <t>SIOP-324</t>
  </si>
  <si>
    <t>SIOP-325</t>
  </si>
  <si>
    <t>SIOP-326</t>
  </si>
  <si>
    <t>SIOP-327</t>
  </si>
  <si>
    <t>SIOP-328</t>
  </si>
  <si>
    <t>SIOP-329</t>
  </si>
  <si>
    <t>SIOP-330</t>
  </si>
  <si>
    <t>SIOP-331</t>
  </si>
  <si>
    <t>SIOP-332</t>
  </si>
  <si>
    <t>SIOP-333</t>
  </si>
  <si>
    <t>SIOP-334</t>
  </si>
  <si>
    <t>SIOP-335</t>
  </si>
  <si>
    <t>SIOP-336</t>
  </si>
  <si>
    <t>INSTALACION ELECTRICA</t>
  </si>
  <si>
    <t>ACABADOS</t>
  </si>
  <si>
    <t>TAPA PARA CISTERNA DE 0.60X0.60 M, A BASE DE LÁMINA DE FIERRO CAL. 10, CON MARCO Y CONTRAMARCO DE 3/16X1 1/2", ACABADO CON PINTURA DE ESMALTE, INCLUYE: HERRAJES, MATERIALES, SOLDADURA, MANO DE OBRA, EQUIPO Y HERRAMIENTA.</t>
  </si>
  <si>
    <t>A</t>
  </si>
  <si>
    <t>TRABAJOS PRELIMINARES</t>
  </si>
  <si>
    <t xml:space="preserve">B </t>
  </si>
  <si>
    <t>D</t>
  </si>
  <si>
    <t>HERRERIA</t>
  </si>
  <si>
    <t>E</t>
  </si>
  <si>
    <t>PLAFONES Y TABLAROCA</t>
  </si>
  <si>
    <t>F</t>
  </si>
  <si>
    <t>H</t>
  </si>
  <si>
    <t>INSTALACIONES SANITARIAS</t>
  </si>
  <si>
    <t>H1</t>
  </si>
  <si>
    <t>RED GENERAL SANITARIA</t>
  </si>
  <si>
    <t>H2</t>
  </si>
  <si>
    <t>MUEBLES Y ACCESORIOS</t>
  </si>
  <si>
    <t>INSTALACION DREN HVAC</t>
  </si>
  <si>
    <t>I</t>
  </si>
  <si>
    <t>INSTALACION HIDRAULICA</t>
  </si>
  <si>
    <t>RED GENERAL HIDRAULICA</t>
  </si>
  <si>
    <t>J</t>
  </si>
  <si>
    <t>INSTALACION PLUVIAL</t>
  </si>
  <si>
    <t>K</t>
  </si>
  <si>
    <t>INSTALACION DE GASES MEDICINALES</t>
  </si>
  <si>
    <t>TUBERIA Y PIEZAS ESPECIALES PARA RED DE GASES MEDICINALES</t>
  </si>
  <si>
    <t>EQUIPO DE GASES MEDICINALES</t>
  </si>
  <si>
    <t>L</t>
  </si>
  <si>
    <t>INSTALACION DE GAS L.P.</t>
  </si>
  <si>
    <t>INSTALACION DE AIRE ACONDICIONADO</t>
  </si>
  <si>
    <t>N</t>
  </si>
  <si>
    <t>N1</t>
  </si>
  <si>
    <t>INSTAL. ELECTRICA DE ALUMBRADO Y CONTACTOS</t>
  </si>
  <si>
    <t>N2</t>
  </si>
  <si>
    <t>INSTALACION ELECTRICA PARA AIRES ACONDICIONADOS</t>
  </si>
  <si>
    <t>N3</t>
  </si>
  <si>
    <t>ALIMENTACION DE TABLERO "TG" A HIDRONEUMATICO</t>
  </si>
  <si>
    <t>N4</t>
  </si>
  <si>
    <t>ALIMENTACION DE TABLERO "TG" A COMPRESOR</t>
  </si>
  <si>
    <t>N5</t>
  </si>
  <si>
    <t>ALIMENTACION DE TABLERO "TG" A BOMBA DE VACIO</t>
  </si>
  <si>
    <t>N7</t>
  </si>
  <si>
    <t>SISTEMA DE TIERRAS Y PARARRAYOS</t>
  </si>
  <si>
    <t>INTERRUPTOR GENERAL Y SISTEMA DE TIERRAS</t>
  </si>
  <si>
    <t>INSTALACION ELECTRICA ALIMENTACION GENERAL</t>
  </si>
  <si>
    <t>O</t>
  </si>
  <si>
    <t>INSTALACION DE VOZ Y DATOS</t>
  </si>
  <si>
    <t>SUBSISTEMA DE TRABAJO</t>
  </si>
  <si>
    <t>SUBSISTEMA HORIZONTAL</t>
  </si>
  <si>
    <t>SUBSISTEMA ADMINISTRACION</t>
  </si>
  <si>
    <t>SUBSISTEMA DE RACKS Y ACCESORIOS</t>
  </si>
  <si>
    <t>EQUIPO ACTIVO</t>
  </si>
  <si>
    <t>CANALIZACION AEREA ESCALERILLA</t>
  </si>
  <si>
    <t>CANALIZACION INTERIOR</t>
  </si>
  <si>
    <t>LIMPIEZA FINAL DE OBRA</t>
  </si>
  <si>
    <t>DEMOLICIÓN DE APLANADO EN MUROS, HASTA 3.5 M. DE ALTURA,SIN RECUPERACIÓN INCLUYE: MANO DE OBRA, UTILIZACIÓN DE LA HERRAMIENTA Y/O EQUIPO NECESARIO, ACARREO DENTRO DE LA OBRA AL SITIO DE ACOPIO, UTILIZACIÓN DE ANDAMIOS, TRASPALEOS.</t>
  </si>
  <si>
    <t>CORTE CON DISCO EN APLANADOS, PARA DELIMITAR AREAS DE DEMOLICION, CON HERRAMIENTA ELECTRICA, HASTA 3.5 M. DE ALTURA, INCLUYE: MANO DE OBRA, UTILIZACIÓN DE LA HERRAMIENTA Y/O EQUIPO NECESARIO, ACARREO DENTRO DE LA OBRA AL SITIO DE ACOPIO, UTILIZACIÓN DE ANDAMIOS, TRASPALEOS.</t>
  </si>
  <si>
    <t>APUNTALAMIENTO DE LOSA DE CUBIERTA, CON PUNTALES METALICOS ROSCABLES, HASTA UNA ALTURA DE 4.00 MTS, UTILIZACIÓN DE LA HERRAMIENTA Y/O EQUIPO NECESARIO, ACARREO DENTRO DE LA OBRA AL SITIO DE ACOPIO, UTILIZACIÓN DE ANDAMIOS, TRASPALEOS.</t>
  </si>
  <si>
    <t>SUMINISTRO Y COLOCACION DE ACERO DE REFUERZO EN AREA DE GRIETAS A BASE DE UN ARMEX ELECTROSOLDADO DIVIDIDO EN DOS PARTES, ENGRAPADO EN AMBOS LADOS DEL MURO CON ALAMBRON, INCLUYE UTILIZACIÓN DE LA HERRAMIENTA Y/O EQUIPO NECESARIO, ACARREO DENTRO DE LA OBRA AL SITIO DE ACOPIO, UTILIZACIÓN DE ANDAMIOS, TRASPALEOS.</t>
  </si>
  <si>
    <t>APLANADO EN AREA DE GRIETAS CON MORTERO DE CEMENTO ARENA 1:3, CON ESPESORES DE HASTA 8 CMS PARA IGUALAR A LOS EXISTENTES, ACABADO APALILLADO FINO, INCLUYE UTILIZACIÓN DE LA HERRAMIENTA Y/O EQUIPO NECESARIO, ACARREO DENTRO DE LA OBRA AL SITIO DE ACOPIO, UTILIZACIÓN DE ANDAMIOS, TRASPALEOS.</t>
  </si>
  <si>
    <t>DEMOLICION DE ENLADRILLADO DE AZOTEA, ACARREO A 20 MTS CON CARRETILLA, ACOPIO Y RETIRO DESDE UNA ALTURA DE 4.0 M, LIMPIEZA, INCLUYE UTILIZACIÓN DE LA HERRAMIENTA Y/O EQUIPO NECESARIO, ACARREO DENTRO DE LA OBRA AL SITIO DE ACOPIO, UTILIZACIÓN DE ANDAMIOS, TRASPALEOS.</t>
  </si>
  <si>
    <t>SUMINISTRO Y COLOCACION DE LADRILLO DE AZOTEA DE SECCION 15 X 15 CMS, A UNA ALTURA DE 4.00 M, INCLUYE ASENTADO Y JUNTEADO CON MORTERO DE CEMENTO ARENA 1:3, INCLUYE UTILIZACIÓN DE LA HERRAMIENTA Y/O EQUIPO NECESARIO, ACARREO DENTRO DE LA OBRA AL SITIO DE ACOPIO, UTILIZACIÓN DE ANDAMIOS, TRASPALEOS.</t>
  </si>
  <si>
    <t>LECHAREADO DE LADRILLO DE AZOTEA HASTA UNA ALTURA DE 4.00 M, CON MORTERO DE CEM-ARENA 1:1, ACABADO ESCOBILLADO FINO, INCLUYE UTILIZACIÓN DE LA HERRAMIENTA Y/O EQUIPO NECESARIO, ACARREO DENTRO DE LA OBRA AL SITIO DE ACOPIO, UTILIZACIÓN DE ANDAMIOS, TRASPALEOS.</t>
  </si>
  <si>
    <t>SUMINISTRO Y APLICACIÓN DE MEMBRANA IMPERMEABILIZANTE MARCA CURACRETO TECHNOPLY O SIMILAR PREFABRICADA CON ASFALTOS MODIFICADOS 4.0 MM DE ESPESOR CON REFUERZO DE FIBRA POLIESTER DE ALTA ELASTICIDAD. MODIFICADA SBS (ESTIRENO BUTADIENO ESTIRENO) ACABADO GRAVILLA COLOR ROJO Y/O BLANCO, ADHERIDO A LA SUPERFICIE TERMO FUSIONADO A FUEGO DIRECTO CON SOPLETE DE GAS BUTANO, TRASLAPADO 10 CM ENTRE LIENZO Y LIENZO, INCLUYE: APLICACIÓN DE PRIMER “A” EMULSIÓN ACUOSA. APLICACIÓN DE CEMENTO PLÁSTICO ASFÁLTICO COMO SELLADOR Y CALAFATEO DE JUNTAS Y PUNTOS CRÍTICOS, INCLUYE ACARREOS Y ELEVACIÓN DE MATERIAL HASTA UN NIVEL PARA AZOTEAS, HERRAMIENTA, EQUIPO DE TERMOFUSION Y CORTES. GARANTÍA DE 10 AÑOS.</t>
  </si>
  <si>
    <t>TRAZO Y NIVELACIÓN CON EQUIPO Y PERSONAL TÉCNICO CALIFICADO, LAS VECES QUE SEA NECESARIO, EN ZONA PERIMETRAL A RECIMENTAR, INCLUYE TODO LO NECESARIO PARA SU CORRCETA EJECUCION.</t>
  </si>
  <si>
    <t>EXCAVACION MANUAL EN MATERIAL TIPO 2 DEBAJO DE TRABES DE CIMENTACIÓN, HASTA UNA PROFUDIDAD DE 1.50 M, RETIRANDO EL MATERIAL HASTA UN PUNTO DE ACOPIO A 20 MTS PARA SU POSTERIOR CARGA Y RETIRO,</t>
  </si>
  <si>
    <t>SUMINISTRO Y COLOCACIÓN DE CONCRETO CICLÓPEO POR DEBAJO DE LAS TRABES DE CIMENTACIÓN, A UNA PROFUNDIDAD APROXIMADA DE 1.50 M, A BASE DE PIEDRA BRAZA ACOMODADA EN FORMA MANUAL Y RELLENADA CON CONCRETO HECHO EN OBRA F´C= 150 KG/CM2, EL CONCEPTO INCLUYE LA EJECUCIÓN EN ESPACIOS REDUCIDOS Y EN SECCIONES ALTERNADAS CON UNA LONGITUD MÁXIMA DE 1.5 M.</t>
  </si>
  <si>
    <t>RELLENO Y COMPACTACIÓN DE CEPA PERIMETRAL, CON MATERIAL DE BANCO, EN CAPAS DE 20 CMS, AL 90% DE SU PVSM, CON LA HUMEDAD REQUERIDA.</t>
  </si>
  <si>
    <t>CARGA MECÁNICA Y RETIRO DENTRO DEL PRIMER KILÓMETRO DE MATERIAL PRODUCTO DE EXCAVACION</t>
  </si>
  <si>
    <t>RETIRO DEL MATERIAL PRODUCTO DE EXCAVACION EN CAMIÓN DE VOLTEO, EN KMS SUBSECUENTES AL PRIMERO , HASTA TIRADEROS AUTORIZADOS.</t>
  </si>
  <si>
    <t>SUMINISTRO, HABILITADO Y ARMADO DE ACERO DE REFUERZO DE DIFERENTES DIAMETROS POR DEBAJO DE LAS TRABES DE CIMENTACIÓN, INCLUYE UTILIZACIÓN DE LA HERRAMIENTA Y/O EQUIPO NECESARIO, ACARREO DENTRO DE LA OBRA</t>
  </si>
  <si>
    <t>SUMINISTRO VIBRADO Y COLADO DE CONCRETO PREMEZCLADO F´C= 250 KG/CM2, EL CONCEPTO INCLUYE ACARREO CON CARRETILLA HASTA EL SITIO DE COLOCACIÓN, Y LO NECESARIO PARA COLOCARLO POR DEBAJO DE LAS TRABES DE CIMENTACIÓN.</t>
  </si>
  <si>
    <t>DEMOLICION DE MUROS DE BLOCK DE JALCRETO DE 20 CMS DE ESPESOR EN PROMEDIO CON HERRAMIENTA MANUAL, EN AREAS DONDE HACEN FALTA LA COLOCACIÓN DE CASTILLOS, INCLUYE UTILIZACIÓN DE LA HERRAMIENTA Y/O EQUIPO NECESARIO, ACARREO DENTRO DE LA OBRA</t>
  </si>
  <si>
    <t>ANCLAJE DE CASTILLOS EN TRABE DE CIMENTACION Y EN LOSA DE CUBIERTA, INCLUYE LA DEMOLICION MANUAL EN CONCRETO F´C= 250 KG/CM2 INCLUYE UTILIZACIÓN DE LA HERRAMIENTA Y/O EQUIPO NECESARIO, ACARREO DENTRO DE LA OBRA</t>
  </si>
  <si>
    <t>ARMADO, CIMBRADO Y COLADO DE CASTILLOS CON SECCION DE 14X20 CMS, ARMADOS CON 4 VAR #3 Y ESTRIBOS DE ALAMBRON A CADA 20 CMS, ACABADO COMUN, COLADO CON CONCRETO HECHO EN OBRA F´C= 200 KG/CM2 INCLUYE UTILIZACIÓN DE LA HERRAMIENTA Y/O EQUIPO NECESARIO, ACARREO DENTRO DE LA OBRA</t>
  </si>
  <si>
    <t>PISO DE LOSETA INTERCERAMIC 60X60 ABSOLUTE MARCA INTERCERAMIC, INCLUYE: MATERIALES, ACARREOS, CORTES, DESPERDICIOS, MANO DE OBRA, EQUIPO Y HERRAMIENTA.</t>
  </si>
  <si>
    <t>SUMINISTRO Y COLOCACION DE ZOCLO DE 7 CM EN MUROS RECORTADO DE LA LOSETA CERAMICA PARA PISO DE 50 CM X 50 CM ASENTADO CON PEGA-AZULEJO Y JUNTA A 1 CM. INCLUYE: MATERIALES, DESPERDICIOS, MANO DE OBRA, HERRAMIENTAS MENORES.</t>
  </si>
  <si>
    <t>AZULEJO 25X10 TIPO ACUARELE EN MUROS DE BAÑO MARCA INTERCERAMIC, INCLUYE: MATERIALES, MANO DE OBRA, EQUIPO Y HERRAMIENTA.</t>
  </si>
  <si>
    <t>PISO DE LOSETA BOTTICINO CREMA ROYAL ANTIDERRAPANTE DE 40X40 CM, PEGADO A HUESO ASENTADO CON PEGAZULEJO, INCLUYE: MATERIALES, ACARREOS, CORTES, DESPERDICIOS, MANO DE OBRA, EQUIPO Y HERRAMIENTA.</t>
  </si>
  <si>
    <t>APLANADO ACABADO FINO EN PLAFOND, CON MEZCLA CEMENTO ARENA 1:5, INCLUYE: MATERIALES, MANO DE OBRA, EQUIPO Y HERRAMIENTA.</t>
  </si>
  <si>
    <t>PORTÓN TIPO REJA DE 2.50 X 1.80 M. EN DOS HOJAS ABATIBLES A BASE DE BASTIDOR DE PERFIL PTR BCO DE 2", LOUVER HASTA 2.50 M, INCLUYE: MATERIALES, JALADERAS, REFUERZO VERICAL DE REDONDO DE 1/2 LARGO DE 30 CM, SOPORTE CC 20 CM , LARGO DE 5 CM, HERRAJES, MANO DE OBRA, ACARREOS, TRAZO, HABILITADO, HERRAMIENTA Y TODO LO NESESARIO PARA SU CORRECTA EJECUCION.</t>
  </si>
  <si>
    <t>PORTÓN TIPO REJA DE 2.50 X 1.00 M. EN UNA HOJA ABATIBLES A BASE DE BASTIDOR DE PERFIL PTR BCO DE 2", LOUVER HASTA 2.50 M, INCLUYE: MATERIALES, JALADERAS, REFUERZO VERICAL DE REDONDO DE 1/2 LARGO DE 30 CM, SOPORTE CC 20 CM , LARGO DE 5 CM, HERRAJES, MANO DE OBRA, ACARREOS, TRAZO, HABILITADO, HERRAMIENTA Y TODO LO NESESARIO PARA SU CORRECTA EJECUCION.</t>
  </si>
  <si>
    <t>PORTÓN DE HERRERÍA PARA ENTRADA PRINCIPAL A BASE DE SOLERA 2"X1/4" Y REDONDOS DE 3/8", PLEGADIZA EN ZIG-ZAG DE 6.02 X 2.50 M, CON SOPORTE DE CANAL DE 8" EN LA PARTE SUPERIOR, INCLUYE: MATERIALES, HERRAJES, MANO DE OBRA, ACARREOS, TRAZO, HABILITADO, HERRAMIENTA Y TODO LO NECESARIO PARA SU CORRECTA EJECUCIÓN.</t>
  </si>
  <si>
    <t>PORTÓN DE HERRERÍA PARA ENTRADA LATERAL A BASE DE SOLERA 2"X1/4" Y REDONDOS DE 3/8", DE 6.02 X 2.50 M, CON SOPORTE DE CANAL 6" EN LA PARTE SUPERIOR, INCLUYE: MATERIALES, HERRAJES, MANO DE OBRA, ACARREOS, TRAZO, HABILITADO, HERRAMIENTA Y TODO LO NECESARIO PARA SU CORRECTA EJECUCIÓN.</t>
  </si>
  <si>
    <t>PORTÓN DE HERRERÍA PARA ENTRADA DE SERVICIOS A BASE DE SOLERA 2"X1/4" Y REDONDOS DE 3/8", DE 6.00 X 2.50 M, TRES PUERTAS, CON SOPORTE DE CANAL 6" EN LA PARTE SUPERIOR, INCLUYE: MATERIALES, HERRAJES, MANO DE OBRA, ACARREOS, TRAZO, HABILITADO, HERRAMIENTA Y TODO LO NECESARIO PARA SU CORRECTA EJECUCIÓN.</t>
  </si>
  <si>
    <t>MURO DE 9 CM. DE DOS CARAS A BASE DE PANELES DE TABLAROCA DE 13 MM. DE ESPESOR, INCLUYE: ESTRUCTURA A BASE DE POSTES Y CANALES, JUNTEADO CON PASTA Y CINTA, ATORNILLADO A CADA 30 CM. SOBRE LOS POSTE, MANO DE OBRA, EQUIPO Y HERRAMIENTA.</t>
  </si>
  <si>
    <t>FALSO PLAFOND DE TABLAROCA DE 13 MM, INCLUYE: MATERIALES, TRAZO, SOPORTARÍA, SUSPENSIÓN A BASE DE PERFILES GALVANIZADOS, TORNILLOS, CINTA UNIÓN, PASTA, MANO DE OBRA, EQUIPO Y HERRAMIENTA.</t>
  </si>
  <si>
    <t>PINTURA VINILICA EN MUROS MARCA COMEX PRO-1000 A DOS MANOS, INCLUYE: APLICACIÓN DE SELLADOR, MATERIALES, PREPARACIÓN DE LA SUPERFICIE, MANO DE OBRA, EQUIPO, HERRAMIENTA Y ANDAMIOS.</t>
  </si>
  <si>
    <t>SUMINISTRO Y APLICACION PINTURA EPÓXICA ANTIBACTERIAL, ACABADO MATE, MCA. SHERWIN WILLIAMS O SIMILAR, CON APLICACION DE UN SELLADOR, A DOS CAPAS MINIMO, INCLUYE: PREPARACION DE LA SUPERFICIE, REBABEO DE INPERFECCIONES, DESPERDICIO, MANO DE OBRA ESPECIALIZADA, ANDAMIOS, EQUIPO Y HERRAMIENTA.</t>
  </si>
  <si>
    <t>PINTURA VINILICA EN PLAFONES, MARCA COMEX PRO-1000 A DOS MANOS, INCLUYE: APLICACIÓN DE SELLADOR, MATERIALES, PREPARACIÓN DE LA SUPERFICIE, MANO DE OBRA, EQUIPO, HERRAMIENTA Y ANDAMIOS.</t>
  </si>
  <si>
    <t>SUMINISTRO Y APLICACIÓN DE PINTURA PARA TRAFICO BASE SOLVENTE COLOR BLANCO, CON MICROESFERAS DE FIBRA DE VIDRIO, EN FRANJAS DE 10 CM. DE ANCHO SOBRE PAVIMENTO DE ESTACIONAMIENTO PLICADA CON MAQUINA PINTARRAYAS, INCLUYE: SUMINISTRO DE TODOS LOS MATERIALES, TRAZO, MANO DE OBRA, EQUIPO Y HERRAMIENTA.</t>
  </si>
  <si>
    <t>SUMINISTRO Y APLICACIÓN DE PINTURA PARA TRAFICO BASE SOLVENTE COLOR AMARILLO, CON MICROESFERAS, EN GUARNICIONES DE CONCRETO CON DESARROLLO DE 0.35 M., INCLUYE: SUMINISTRO DE TODOS LOS MATERIALES, TRAZO, MANO DE OBRA, EQUIPO Y HERRAMIENTA.</t>
  </si>
  <si>
    <t>PINTURA DE ESMALTE 100 DE LA MARCA COMEX, SOBRE SUPERFICIES METÁLICAS A DOS MANOS, APLICADA CON COMPRESORA, INCLUYE: PREPARACIÓN DE LA SUPERFICIE, MATERIALES, MANO DE OBRA, EQUIPO Y HERRAMIENTA.</t>
  </si>
  <si>
    <t>TUBO DE PVC SANITARIO, DE 150 MM. DE DIÁMETRO, INCLUYE: MATERIALES, ACARREOS, CORTES, DESPERDICIOS, MANO DE OBRA, PRUEBAS, EQUIPO Y HERRAMIENTA.</t>
  </si>
  <si>
    <t>COLADERA ECONÓMICA PARA PISO DE UNA BOCA MARCA HELVEX, MODELO 24HL, INCLUYE: INSTALACIÓN Y PRUEBAS.</t>
  </si>
  <si>
    <t>CESPOL PARA LAVABO HELVEX MOD. TV-016, CON CONTRA, INCLUYE: INSTALACIÓN Y PRUEBAS.</t>
  </si>
  <si>
    <t>LAVABO PARA EMPOTRAR MARCA HELVEX MODELO LV-2 1P CERAMICO PORCELANIZADO EN COLOR BLANCO INCLUYE: MANO DE OBRA ESPECIALIZADA.</t>
  </si>
  <si>
    <t>JUNTA PARA INSTALACION DE TAZA WC MARCA URREA MODELO JWCO1, INCLUYE: MANO DE OBRA ESPECIALIZADA.</t>
  </si>
  <si>
    <t>TAZA WC MARCA HELVEX MODELO TZF-1 CERAMICO PORCELANIZADO EN COLOR BLANCO CON ASIENTO INCLUYE: MANO DE OBRA ESPECIALIZADA.</t>
  </si>
  <si>
    <t>ASIENTO P/TAZA WC MARCA HELVEX MODELO AF-1 EN COLOR BLANCO INCLUYE: MANO DE OBRA ESPECIALIZADA.</t>
  </si>
  <si>
    <t>MINGITORIO COLOR BLANCO, MODELO CASCADA MARCA AMERICAN STANDARD. INCLUYE: MANO DE OBRA ESPECIALIZADA.</t>
  </si>
  <si>
    <t>TARJA SENCILLA PARA EMPOTRAR MARCA METALFLU MODELO SKU 23004 EN ACERO INOXIDABLE ASTM A-304 63X56 CM. INCLUYE: MANO DE OBRA ESPECIALIZADA.</t>
  </si>
  <si>
    <t>TARJA SENCILLA PARA EMPOTRAR MARCA METALFLU MODELO SKU 23005 EN ACERO INOXIDABLE ASTM A-304 80X50 CM. INCLUYE: MANO DE OBRA ESPECIALIZADA.</t>
  </si>
  <si>
    <t>CONTRA CANASTA PARA TARJA MARCA HELVEX MODELO H-8801 EN BRONCE CON ACABADO EN CROMO INCLUYE: MANO DE OBRA ESPECIALIZADA.</t>
  </si>
  <si>
    <t>LAVADERO DE GRANITO MEDIANO INCLUYE: MANO DE OBRA ESPECIALIZADA.</t>
  </si>
  <si>
    <t>TUBO DE PVC HIDRÁULICO RD 13.5 DE 13 MM. DE DIÁMETRO, INCLUYE: MATERIALES, ACARREOS, CORTES, DESPERDICIOS, MANO DE OBRA, PRUEBAS, EQUIPO Y HERRAMIENTA.</t>
  </si>
  <si>
    <t>TUBO DE PVC HIDRÁULICO RD 13.5 DE 25 MM. DE DIÁMETRO, INCLUYE: MATERIALES, ACARREOS, CORTES, DESPERDICIOS, MANO DE OBRA, PRUEBAS, EQUIPO Y HERRAMIENTA.</t>
  </si>
  <si>
    <t>CODO DE PVC HIDRÁULICO DE 90°X13 MM., INCLUYE: MATERIALES, ACARREOS, CORTES, DESPERDICIOS, INSTALACIÓN, MANO DE OBRA, PRUEBAS, EQUIPO Y HERRAMIENTA.</t>
  </si>
  <si>
    <t>CODO DE PVC HIDRÁULICO DE 90°X25 MM., INCLUYE: MATERIALES, ACARREOS, CORTES, DESPERDICIOS, INSTALACIÓN, MANO DE OBRA, PRUEBAS, EQUIPO Y HERRAMIENTA.</t>
  </si>
  <si>
    <t>TEE DE PVC HIDRÁULICO DE 19 MM. PARA CEMENTAR, INCLUYE: MATERIALES, ACARREOS, INSTALACIÓN, MANO DE OBRA, PRUEBAS, EQUIPO Y HERRAMIENTA.</t>
  </si>
  <si>
    <t>COPLE DE PVC HIDRÁULICO DE 13 MM. DE DIÁMETRO, PARA CEMENTAR, INCLUYE: MATERIALES, MANO DE OBRA, PRUEBAS, EQUIPO Y HERRAMIENTA.</t>
  </si>
  <si>
    <t>COPLE DE PVC HIDRÁULICO DE 25 MM. DE DIÁMETRO, PARA CEMENTAR, INCLUYE: MATERIALES, MANO DE OBRA, PRUEBAS, EQUIPO Y HERRAMIENTA.</t>
  </si>
  <si>
    <t>REDUCCIÓN DE PVC HIDRÁULICO DE 19 MM. DE DIÁMETRO, INCLUYE: MATERIALES, MANO DE OBRA, PRUEBAS, EQUIPO Y HERRAMIENTA.</t>
  </si>
  <si>
    <t>CRUZ DE PVC HIDRÁULICO PARA CEMENTAR DE 25 MM. DE DIÁMETRO, INCLUYE: MATERIALES, MANO DE OBRA, PRUEBAS, EQUIPO Y HERRAMIENTA.</t>
  </si>
  <si>
    <t>EXTREMIDAD ESPIGA PVC SANITARIO DE 2"" A 1/2"" INCLUYE: MATERIALES, MANO DE OBRA, PRUEBAS, EQUIPO Y HERRAMIENTA.</t>
  </si>
  <si>
    <t>TUBO DE COBRE TIPO ""M"" DE 13 MM. DE DIÁMETRO, INCLUYE: INSTALACIÓN, PRUEBAS, MANO DE OBRA, EQUIPO Y HERRAMIENTA.</t>
  </si>
  <si>
    <t>TUBO DE COBRE TIPO ""M"" DE 19 MM. DE DIÁMETRO, INCLUYE: INSTALACIÓN, PRUEBAS, MANO DE OBRA, EQUIPO Y HERRAMIENTA</t>
  </si>
  <si>
    <t>TUBO DE COBRE TIPO ""M"" DE 25 MM. DE DIÁMETRO, INCLUYE: INSTALACIÓN, PRUEBAS, MANO DE OBRA, EQUIPO Y HERRAMIENTA</t>
  </si>
  <si>
    <t>TUBO DE COBRE TIPO ""M"" DE 38 MM. DE DIÁMETRO, INCLUYE: INSTALACIÓN, PRUEBAS, MANO DE OBRA, EQUIPO Y HERRAMIENTA</t>
  </si>
  <si>
    <t>TUBO DE COBRE TIPO ""M"" DE 51 MM. DE DIÁMETRO, INCLUYE: INSTALACIÓN, PRUEBAS, MANO DE OBRA, EQUIPO Y HERRAMIENTA</t>
  </si>
  <si>
    <t>TUERCA UNIÓN DE COBRE ROSCADA DE 13 MM. DE DIÁMETRO, INCLUYE: INSTALACIÓN, PRUEBAS, MANO DE OBRA, EQUIPO Y HERRAMIENTA</t>
  </si>
  <si>
    <t>TUERCA UNIÓN DE COBRE ROSCADA DE 19 MM. DE DIÁMETRO, INCLUYE: INSTALACIÓN, PRUEBAS, MANO DE OBRA, EQUIPO Y HERRAMIENTA.</t>
  </si>
  <si>
    <t>TUERCA UNIÓN DE COBRE ROSCADA DE 25 MM. DE DIÁMETRO, INCLUYE: INSTALACIÓN, PRUEBAS, MANO DE OBRA, EQUIPO Y HERRAMIENTA.</t>
  </si>
  <si>
    <t>TUERCA UNIÓN DE COBRE ROSCADA DE 38 MM. DE DIÁMETRO, INCLUYE: INSTALACIÓN, PRUEBAS, MANO DE OBRA, EQUIPO Y HERRAMIENTA</t>
  </si>
  <si>
    <t>TUERCA UNIÓN DE COBRE ROSCADA DE 51 MM. DE DIÁMETRO, INCLUYE: INSTALACIÓN, PRUEBAS, MANO DE OBRA, EQUIPO Y HERRAMIENTA</t>
  </si>
  <si>
    <t>CODO DE COBRE DE 90°X13 MM. DE DIÁMETRO, INCLUYE: ACARREO DE MATERIALES HASTA EL SITIO DE SU COLOCACION, MANO DE OBRA ESPECIALIZADA.</t>
  </si>
  <si>
    <t>CODO DE COBRE DE 90°X19 MM. DE DIÁMETRO, INCLUYE: INSTALACIÓN, PRUEBAS, MANO DE OBRA, EQUIPO Y HERRAMIENTA.</t>
  </si>
  <si>
    <t>CODO DE COBRE DE 90°X25 MM. DE DIÁMETRO, INCLUYE: INSTALACIÓN, PRUEBAS, MANO DE OBRA, EQUIPO Y HERRAMIENTA.</t>
  </si>
  <si>
    <t>CODO DE COBRE DE 90°X38 MM. DE DIÁMETRO, INCLUYE: INSTALACIÓN, PRUEBAS, MANO DE OBRA, EQUIPO Y HERRAMIENTA.</t>
  </si>
  <si>
    <t>CODO DE COBRE DE 90°X51 MM. DE DIÁMETRO, INCLUYE: INSTALACIÓN, PRUEBAS, MANO DE OBRA, EQUIPO Y HERRAMIENTA</t>
  </si>
  <si>
    <t>REDUCCION BUSHING DE COBRE DE 2""X1/2"" INCLUYE: MATERIALES, MANO DE OBRA, PRUEBAS, EQUIPO Y HERRAMIENTA.</t>
  </si>
  <si>
    <t>REDUCCION BUSHING DE COBRE DE 2""X3/4"" INCLUYE: MATERIALES, MANO DE OBRA, PRUEBAS, EQUIPO Y HERRAMIENTA</t>
  </si>
  <si>
    <t>REDUCCION BUSHING DE COBRE DE 2""X1"" INCLUYE: MATERIALES, MANO DE OBRA, PRUEBAS, EQUIPO Y HERRAMIENTA.</t>
  </si>
  <si>
    <t>REDUCCION BUSHING DE COBRE DE 1""X1/2"" INCLUYE: MATERIALES, MANO DE OBRA, PRUEBAS, EQUIPO Y HERRAMIENTA</t>
  </si>
  <si>
    <t>TEE DE COBRE PAREJA DE 13 MM. DE DIÁMETRO, INCLUYE: INSTALACIÓN, PRUEBAS, MANO DE OBRA, EQUIPO Y HERRAMIENTA</t>
  </si>
  <si>
    <t>TEE DE COBRE PAREJA DE 19 MM. DE DIÁMETRO, INCLUYE: INSTALACIÓN, PRUEBAS, MANO DE OBRA, EQUIPO Y HERRAMIENTA</t>
  </si>
  <si>
    <t>TEE DE COBRE PAREJA DE 25 MM. DE DIÁMETRO, INCLUYE: INSTALACIÓN, PRUEBAS, MANO DE OBRA, EQUIPO Y HERRAMIENTA</t>
  </si>
  <si>
    <t>TEE DE COBRE PAREJA DE 38 MM. DE DIÁMETRO, INCLUYE: INSTALACIÓN, PRUEBAS, MANO DE OBRA, EQUIPO Y HERRAMIENTA.</t>
  </si>
  <si>
    <t>TEE DE COBRE PAREJA DE 51 MM. DE DIÁMETRO, INCLUYE: INSTALACIÓN, PRUEBAS, MANO DE OBRA, EQUIPO Y HERRAMIENTA.</t>
  </si>
  <si>
    <t>TEE DE COBRE REDUCCION 38X25X38 MM. DE DIÁMETRO, INCLUYE: INSTALACIÓN, PRUEBAS, MANO DE OBRA, EQUIPO Y HERRAMIENTA</t>
  </si>
  <si>
    <t>TEE DE COBRE REDUCCION 38X13X38 MM. DE DIAMETRO SOLDABLE MARCA NACOBRE MODELO 111-R-32 INCLUYE MANO DE OBRA ESPECIALIZADA.</t>
  </si>
  <si>
    <t>TEE DE COBRE REDUCCION 38X25X13 MM. DE DIAMETRO SOLDABLE MARCA NACOBRE MODELO 111-R-32 INCLUYE MANO DE OBRA ESPECIALIZADA.</t>
  </si>
  <si>
    <t>TEE DE COBRE REDUCCION 52X25X52 MM. DE DIAMETRO SOLDABLE MARCA NACOBRE MODELO 111-R-32 INCLUYE MANO DE OBRA ESPECIALIZADA.</t>
  </si>
  <si>
    <t>TEE DE COBRE REDUCCION 52X13X52 MM. DE DIAMETRO SOLDABLE MARCA NACOBRE MODELO 111-R-32 INCLUYE MANO DE OBRA ESPECIALIZADA.</t>
  </si>
  <si>
    <t>TEE DE COBRE REDUCCION 25X13X25 MM. DE DIAMETRO SOLDABLE MARCA NACOBRE MODELO 111-R-32 INCLUYE MANO DE OBRA ESPECIALIZADA.</t>
  </si>
  <si>
    <t>COPLE DE COBRE DE 13 MM. DE DIÁMETRO, INCLUYE: INSTALACIÓN, PRUEBAS, MANO DE OBRA, EQUIPO Y HERRAMIENTA</t>
  </si>
  <si>
    <t>COPLE DE COBRE DE 51 MM. DE DIÁMETRO, INCLUYE: INSTALACIÓN, PRUEBAS, MANO DE OBRA, EQUIPO Y HERRAMIENTA</t>
  </si>
  <si>
    <t>CONECTOR DE COBRE A FIERRO ROSCA EXTERIOR DE 13 MM. DE DIÁMETRO, INCLUYE: SUMINISTRO, INSTALACIÓN DE ACUERDO A PROYECTO, TODOS LOS MATERIALES DE CONSUMO, PRUEBAS, MANO DE OBRA, EQUIPO Y HERRAMIENTA.</t>
  </si>
  <si>
    <t>CONECTOR DE COBRE A FIERRO ROSCA EXTERIOR DE 19 MM. DE DIÁMETRO, INCLUYE: SUMINISTRO, INSTALACIÓN DE ACUERDO A PROYECTO, TODOS LOS MATERIALES DE CONSUMO, PRUEBAS, MANO DE OBRA, EQUIPO Y HERRAMIENTA.</t>
  </si>
  <si>
    <t>CONECTOR DE COBRE A FIERRO ROSCA EXTERIOR DE 25 MM. DE DIÁMETRO, INCLUYE: SUMINISTRO, INSTALACIÓN DE ACUERDO A PROYECTO, TODOS LOS MATERIALES DE CONSUMO, PRUEBAS, MANO DE OBRA, EQUIPO Y HERRAMIENTA.</t>
  </si>
  <si>
    <t>CONECTOR DE COBRE A FIERRO ROSCA EXTERIOR DE 38 MM. DE DIÁMETRO, INCLUYE: SUMINISTRO, INSTALACIÓN DE ACUERDO A PROYECTO, TODOS LOS MATERIALES DE CONSUMO, PRUEBAS, MANO DE OBRA, EQUIPO Y HERRAMIENTA.</t>
  </si>
  <si>
    <t>CONECTOR DE COBRE A FIERRO ROSCA EXTERIOR DE 51 MM. DE DIÁMETRO, INCLUYE: SUMINISTRO, INSTALACIÓN DE ACUERDO A PROYECTO, TODOS LOS MATERIALES DE CONSUMO, PRUEBAS, MANO DE OBRA, EQUIPO Y HERRAMIENTA.</t>
  </si>
  <si>
    <t>CODO DE COBRE A COBRE DE 45°X19 MM. INCLUYE: INSTALACIÓN, PRUEBAS, MANO DE OBRA, EQUIPO Y HERRAMIENTA.</t>
  </si>
  <si>
    <t>CODO DE COBRE A COBRE DE 45°X25 MM. INCLUYE: INSTALACIÓN, PRUEBAS, MANO DE OBRA, EQUIPO Y HERRAMIENTA.</t>
  </si>
  <si>
    <t>TEE DE COBRE REDUCCION 25X25X19 MM. DE DIAMETRO SOLDABLE MARCA NACOBRE MODELO 111-R-25 INCLUYE: ACARREO DE MATERIALES HASTA EL SITIO DE SU COLOCACION, MANO DE OBRA ESPECIALIZADA.</t>
  </si>
  <si>
    <t>COPLE DE COBRE DE 25 MM. DE DIÁMETRO, INCLUYE: INSTALACIÓN, PRUEBAS, MANO DE OBRA, EQUIPO Y HERRAMIENTA</t>
  </si>
  <si>
    <t>REGADERA MARCA HELVEX MODELO H-200 CON BRAZO Y CHAPETON ACABADO CROMADA INCLUYE MANO DE OBRA ESPECIALIZADA.</t>
  </si>
  <si>
    <t>MANERAL PARA REGADERA MARCA HELVEX MODELO FLAIR C-5 INCLUYE MANO DE OBRA ESPECIALIZADA.</t>
  </si>
  <si>
    <t>LLAVE MEZCLADORA DE 1/2" DE DIAMETRO P/TARJA MARCA HELVEX MODELO HM-38 CON ACABADO CROMO INCLUYE MANO DE OBRA ESPECIALIZADA.</t>
  </si>
  <si>
    <t>LLAVE NARIZ DE 1/2"" DE DIAMETRO P/JARDIN MARCA HELVEX MODELO CON ACABADO CROMO INCLUYE MANO DE OBRA ESPECIALIZADA.</t>
  </si>
  <si>
    <t>VÁLVULA DE RETENCIÓN (CHECK) COLUMPIO FIG. 85-N, DE BRONCE DE EXTREMOS ROSCABLES DE 2" (51 MM.) DE DIÁMETRO, INCLUYE: SUMINISTRO, INSTALACIÓN, PRUEBAS, MANO DE OBRA, EQUIPO Y HERRAMIENTA.</t>
  </si>
  <si>
    <t>MANGUERA FLEXIBLE 1/2"" DE DIAMETRO MARCA COFLEX P/LAVABO MODELO VLB-A16 INCLUYE MANO DE OBRA ESPECIALIZADA.</t>
  </si>
  <si>
    <t>LLAVE DE PASO ANGULAR 1/2" DE DIAMETRO MARCA URREA P/LAVABO Y TARJA MODELO 401SC EN ACABADO CROMADO INCLUYE MANO DE OBRA ESPECIALIZADA.</t>
  </si>
  <si>
    <t>LLAVE PARA EMPOTRAR 1/2" DE DIAMETRO P/REGADERA MARCA HELVEX MODELO E-60 DE BRONCE INCLUYE, MANO DE OBRA ESPECIALIZADA.</t>
  </si>
  <si>
    <t>VÁLVULA DE GLOBO FIG. 225-P DE BRONCE DE EXTREMOS ROSCABLES DE 2"" (51 MM.) DE DIÁMETRO, INCLUYE: SUMINISTRO, INSTALACIÓN, PRUEBAS, MANO DE OBRA, EQUIPO Y HERRAMIENTA</t>
  </si>
  <si>
    <t>VÁLVULA DE GLOBO FIG. 225-P DE BRONCE DE EXTREMOS ROSCABLES DE 1 1/2" (38 MM.) DE DIÁMETRO, INCLUYE: SUMINISTRO, INSTALACIÓN, PRUEBAS, MANO DE OBRA, EQUIPO Y HERRAMIENTA.</t>
  </si>
  <si>
    <t>VÁLVULA DE GLOBO FIG. 225-P DE BRONCE DE EXTREMOS ROSCABLES DE 1"" (25 MM.) DE DIÁMETRO, INCLUYE: SUMINISTRO, INSTALACIÓN, PRUEBAS, MANO DE OBRA, EQUIPO Y HERRAMIENTA.</t>
  </si>
  <si>
    <t>VÁLVULA DE GLOBO FIG. 225-P DE BRONCE DE EXTREMOS ROSCABLES DE 3/4"" (19 MM.) DE DIÁMETRO, INCLUYE: SUMINISTRO, INSTALACIÓN, PRUEBAS, MANO DE OBRA, EQUIPO Y HERRAMIENTA.</t>
  </si>
  <si>
    <t>VÁLVULA DE GLOBO FIG. 225-P DE BRONCE DE EXTREMOS ROSCABLES DE 1/2"" (13 MM.) DE DIÁMETRO, INCLUYE: SUMINISTRO, INSTALACIÓN, PRUEBAS, MANO DE OBRA, EQUIPO Y HERRAMIENTA</t>
  </si>
  <si>
    <t>VÁLVULA DE RETENCIÓN (CHECK) COLUMPIO FIG. 85-N, DE BRONCE DE EXTREMOS ROSCABLES DE 1" (25 MM.) DE DIÁMETRO, INCLUYE: SUMINISTRO, INSTALACIÓN, PRUEBAS, MANO DE OBRA, EQUIPO Y HERRAMIENTA.</t>
  </si>
  <si>
    <t>VALVULA DE NIVEL CON FLOTADOR DE 8", DE 2" DE DIAMETRO, 150# MARCA URREA MODELO 04 CUERPO DE BRONCE, INCLUYE: SUMINISTRO, INSTALACIÓN, PRUEBAS, MANO DE OBRA, EQUIPO Y HERRAMIENTA.</t>
  </si>
  <si>
    <t>FLUXOMETRO DE MANIJA MODELO 110-32, MARCA HELVEX, INCLUYE: MANO DE OBRA, INSTALACIÓN Y PRUEBAS.</t>
  </si>
  <si>
    <t>FLUXOMETRO DE MANIJA PARA MINGITORIO MODELO 185-19 MM, MARCA HELVEX, INCLUYE: MANO DE OBRA, INSTALACIÓN Y PRUEBAS.</t>
  </si>
  <si>
    <t>MONOMANDO EXPLORA HELVEX E-907 CON DESAG&amp;UUMLE DE REJILLA CROMO, INCLUYE: LLAVES DE CONTROL ANGULAR, TUBOS ALIMENTADORES, INSTALCIÓN Y PRUEBAS.</t>
  </si>
  <si>
    <t>LLAVE DE PIE DE 2" DE DIAMETRO MCA URREA MODELO 44PS2 CUERPO DE BRONCE Y CANASTA EN INOXIDABLE INCLUYE MANO DE OBRA ESPECIALIZADA.</t>
  </si>
  <si>
    <t>VALVULA DE ALIVIO EN BRONCE DE 3/4" DE DIAMETRO MARCA INGUSA ROSCADA 150# PARA USO DE GAS LP INCLUYE ACARREO DE MATERIALES HASTA EL SITIO DE SU COLOCACION, MANO DE OBRA ESPECIALIZADA.</t>
  </si>
  <si>
    <t>VALVULA EXPULSORA DE AIRE DE 3/4" DE DIAMETRO MCA URREA MOD 43VP ASTM A-126 CL B DE 150# INCLUYE: MANO DE OBRA ESPECIALIZADA.</t>
  </si>
  <si>
    <t>VÁLVULA MACHO FIG. 14 DE BRONCE DE EXTREMOS ROSCABLES DE 3/4" (19 MM.) DE DIÁMETRO, INCLUYE: SUMINISTRO, INSTALACIÓN, PRUEBAS, MANO DE OBRA, EQUIPO Y HERRAMIENTA.</t>
  </si>
  <si>
    <t>ABRAZADERA DE 4" CON INSERTO DE 3/4" DIAMETRO MCA. URREA MOD. 10019 CUERPO DE BRONCE INCLUYE MANO DE OBRA ESPECIALIZADA.</t>
  </si>
  <si>
    <t>VALVULA DE INSERCION PARA MANGUERA DE PAD DE 3/4" DIAMETRO MCA. URREA MOD 40PAD CUERPO DE BRONCE INCLUYE MANO DE OBRA ESPECIALIZADA.</t>
  </si>
  <si>
    <t>TOMA GENERAL DE MANGUERA DE PAD DE 3/4" DIAMETRO TMO. DE 6 MTS. INCLUYE MANO DE OBRA ESPECIALIZADA.</t>
  </si>
  <si>
    <t>MEDIDOR DE FLUJO DE 3/4" DIAMETRO ROSCADO MARACA DOROT MODELO DSD-A CUERPO DE BRONCE INCLUYE MANO DE OBRA ESPECIALIZADA.</t>
  </si>
  <si>
    <t>CALENTADOR DE PASO DUPLEX MODELO COXDP.20 CAPACIDAD DE 20 L/MIN., MCA. CALOREX</t>
  </si>
  <si>
    <t>CISTERNA DE 10,000 LITROS MARCA ROTOPLAS, INCLUYE TUBERIA, CONEXONES Y ACCESORIOS EN COBRE TIPO "M" DE 1" Y 2" DE DIAMETRO MARCA NACOBRE, EXCAVACION, PLANTILLA DE DESPLANTE, RELLENO Y COMPACTADO CON SUELO CEMENTO, MATERIALES, HERRAMIENTA.</t>
  </si>
  <si>
    <t>SUMINISTRO E INSTALACIÓN DE TINACO DE POLIETINENO DE 1100 LTS DE LA MARCA ROTOPLAS, INCLUY: MATERIALES, ACARREOS, ELEVACIÓN, MANO DE OBRA, EQUIPO Y HERRAMIENTA.</t>
  </si>
  <si>
    <t>PAQUETE DUPLEX DE BOMBEO HIDRONEUMATICO MARCA PEDROLLO MODELO THDT-203-E CAPACIDAD DE 400 L/M CON MOTOR DE 3 HP 220/3 H/60 HZ</t>
  </si>
  <si>
    <t>TUBO DE PVC SANITARIO, DE 100 MM. DE DIÁMETRO, INCLUYE: MATERIALES, ACARREOS, CORTES, DESPERDICIOS, MANO DE OBRA, PRUEBAS, EQUIPO Y HERRAMIENTA.</t>
  </si>
  <si>
    <t>CODO DE PVC SANITARIO DE 45°X100 MM., INCLUYE: MATERIALES, ACARREOS, CORTES, DESPERDICIOS, INSTALACIÓN, MANO DE OBRA, PRUEBAS, EQUIPO Y HERRAMIENTA.</t>
  </si>
  <si>
    <t>CODO DE PVC SANITARIO DE 90°X 100 MM., INCLUYE: MATERIALES, ACARREOS, CORTES, DESPERDICIOS, INSTALACIÓN, MANO DE OBRA, PRUEBAS, EQUIPO Y HERRAMIENTA.</t>
  </si>
  <si>
    <t>CODO DE PVC SANITARIO DE 90°X100 MM., INCLUYE: MATERIALES, ACARREOS, CORTES, DESPERDICIOS, INSTALACIÓN, MANO DE OBRA, PRUEBAS, EQUIPO Y HERRAMIENTA.</t>
  </si>
  <si>
    <t>COLADERA HELVEX MOD, 444 SUMINISTRO Y COLOCACION INCLUYE MANO DE OBRA ESPECIALIZADA.</t>
  </si>
  <si>
    <t>COLADERA DE PRETIL, HELVEX MOD 4954 SUMINISTRO Y COLOCACION INCLUYE MANO DE OBRA ESPECIALIZADA.</t>
  </si>
  <si>
    <t>VALVULA DE BOLA DE 3/4"" DE DIAMETRO MARCA WORCESTER MODELO 411T EN CUERPO DE BRONCE, C/ASIENTOS Y EMPAQUES EN TEFLON INCLUYE ACARREO DE MATERIALES HASTA EL SITIO DE SU COLOCACION, MANO DE OBRA ESPECIALIZADA.</t>
  </si>
  <si>
    <t>VALVULA DE BOLA DE 1"" DE DIAMETRO MARCA WORCESTER MODELO 411T EN CUERPO DE BRONCE ,C/ASIENTOS Y EMPAQUES EN TEFLON INCLUYE ACARREO DE MATERIALES HASTA EL SITIO DE SU COLOCACION, MANO DE OBRA ESPECIALIZADA</t>
  </si>
  <si>
    <t>VALVULA DE BOLA DE 11/4"" DE DIAMETRO MARCA WORCESTER MODELO 411T EN CUERPO DE BRONCE, C/ASIENTOS Y EMPAQUES EN TEFLON, INCLUYE ACARREO DE MATERIALES HASTA EL SITIO DE SU COLOCACION, MANO DE OBRA ESPECIALIZADA Y TODO LO NECESARIO PARA SU CORRECTA EJECUCION</t>
  </si>
  <si>
    <t>MANOMETRO DE CARATULA CON GLICERINA DE 2" DE DIAMETRO EN EN CUERPO CE ACERO INOXIDABLE DE UN RANGO DE 0-14 KG/CM2 INCLUYE ACARREO DE MATERIALES HASTA EL SITIO DE SU COLOCACION, MANO DE OBRA ESPECIALIZADA.</t>
  </si>
  <si>
    <t>TUBO DE COBRE TIPO "L" DE 13 MM. DE DIÁMETRO, INCLUYE: INSTALACIÓN, PRUEBAS, MANO DE OBRA, EQUIPO Y HERRAMIENTA.</t>
  </si>
  <si>
    <t>TUBO DE COBRE TIPO "L" DE 19 MM. DE DIÁMETRO, INCLUYE: INSTALACIÓN, PRUEBAS, MANO DE OBRA, EQUIPO Y HERRAMIENTA.</t>
  </si>
  <si>
    <t>TUBO DE COBRE TIPO "L" DE 25 MM. DE DIÁMETRO, INCLUYE: INSTALACIÓN, PRUEBAS, MANO DE OBRA, EQUIPO Y HERRAMIENTA.</t>
  </si>
  <si>
    <t>TUBO DE COBRE TIPO "L" DE 32 MM. DE DIÁMETRO, INCLUYE: INSTALACIÓN, PRUEBAS, MANO DE OBRA, EQUIPO Y HERRAMIENTA.</t>
  </si>
  <si>
    <t>TEE DE COBRE PAREJA DE 32 MM. DE DIÁMETRO, INCLUYE: INSTALACIÓN, PRUEBAS, MANO DE OBRA, EQUIPO Y HERRAMIENTA</t>
  </si>
  <si>
    <t>TEE DE COBRE REDUCCION 32X32X25 MM. DE DIAMETRO SOLDABLE MARCA NACOBRE, INCLUYE ACARREO DE MATERIALES HASTA EL SITIO DE SU COLOCACION, MANO DE OBRA ESPECIALIZADA.</t>
  </si>
  <si>
    <t>TEE DE COBRE REDUCCION 32X32X19 MM. DE DIAMETRO SOLDABLE MARCA NACOBRE, INCLUYE ACARREO DE MATERIALES HASTA EL SITIO DE SU COLOCACION, MANO DE OBRA ESPECIALIZADA.</t>
  </si>
  <si>
    <t>TEE DE COBRE REDUCCION 19X19X13 MM. DE DIAMETRO SOLDABLE MARCA NACOBRE MODELO 111-R-19 INCLUYE ACARREO DE MATERIALES HASTA EL SITIO DE SU COLOCACION, MANO DE OBRA ESPECIALIZADA</t>
  </si>
  <si>
    <t>TEE DE COBRE REDUCCION 25X25X19 MM. DE DIAMETRO SOLDABLE MARCA NACOBRE, INCLUYE ACARREO DE MATERIALES HASTA EL SITIO DE SU COLOCACION, MANO DE OBRA ESPECIALIZADA.</t>
  </si>
  <si>
    <t>TEE DE COBRE REDUCCION 25X25X13MM. DE DIAMETRO SOLDABLE MARCA NACOBRE, INCLUYE ACARREO DE MATERIALES HASTA EL SITIO DE SU COLOCACION, MANO DE OBRA ESPECIALIZADA.</t>
  </si>
  <si>
    <t>REDUCCIÓN DE COBRE 25X19 MM. DE DIAMETRO SOLDABLE MARCA NACOBRE, INCLUYE ACARREO DE MATERIALES HASTA EL SITIO DE SU COLOCACION, MANO DE OBRA ESPECIALIZADA.</t>
  </si>
  <si>
    <t>REDUCCIÓN DE COBRE 19X13 MM. DE DIAMETRO SOLDABLE MARCA NACOBRE, INCLUYE ACARREO DE MATERIALES HASTA EL SITIO DE SU COLOCACION, MANO DE OBRA ESPECIALIZADA.</t>
  </si>
  <si>
    <t>REDUCCIÓN DE COBRE 32X25 MM. DE DIAMETRO SOLDABLE MARCA NACOBRE, INCLUYE ACARREO DE MATERIALES HASTA EL SITIO DE SU COLOCACION, MANO DE OBRA ESPECIALIZADA.</t>
  </si>
  <si>
    <t>CAJA PARA 3 VALVULAS DE SECCIONAMIENTO EN LAMINA NEGRA CALIBRE 18 DE 50X30X15 CM CON PUERTA DE ALUMINIO Y ACRILICO TRANSPARENTE MARCA ARIGMED O SIMILAR, INCLUYE: ACARREO DE MATERIALES HASTA EL SITIO DE SU COLOCACION, MANO DE OBRA ESPECIALIZADA.</t>
  </si>
  <si>
    <t>CODO DE COBRE DE 90°X32 MM. DE DIÁMETRO, INCLUYE: INSTALACIÓN, PRUEBAS, MANO DE OBRA, EQUIPO Y HERRAMIENTA</t>
  </si>
  <si>
    <t>AISLAMIENTO PARA TUBERÍA DE COBRE EXPUESTA A LA INTEMPERIE.</t>
  </si>
  <si>
    <t>ALARMA DIGITAL PARA DETECCION DE ALTA Y BAJA PRESION MARCA ARIGMED INCLUYE: ACARREO DE MATERIALES HASTA EL SITIO DE SU COLOCACION, MANO DE OBRA ESPECIALIZADA.</t>
  </si>
  <si>
    <t>ESTACION DE MANIFOLD PARA LA INSTALACION EN AUTOMATICO CON CONTROL DE ALTA Y BAJA PRESION PARA INSTALAR CUATRO CILINDROS DE OXIGENO EN USO Y CUATRO EN RESERVA MARCA ARIGMED INCLUYE: ACARREO DE MATERIALES HASTA EL SITIO DE SU COLOCACION, MANO DE OBRA.</t>
  </si>
  <si>
    <t>TOMA MURAL PARA GASES MEDICINALES CON CONEXIÓN RAPIDA TIPO CHEMTRON PARA UN CAUDAL DE 180 LPM MARCA ARIGMED INCLUYE: ACARREO DE MATERIALES HASTA EL SITIO DE SU COLOCACION, MANO DE OBRA ESPECIALIZADA.</t>
  </si>
  <si>
    <t>CONSOLA HORIZONTAL DE 3 VIAS PARA CABECERA INDIVIDUAL PARA EMPOTRAMIENTO EN MURO MARCA ARIGMED INCLUYE ACARREO DE MATERIALES HASTA EL SITIO DE SU COLOCACION, MANO DE OBRA ESPECIALIZADA.</t>
  </si>
  <si>
    <t>TORRETA DE SAÑALIZACION PARA 3 GASES MARCA ARIGMED INCLUYE ACARREO DE MATERIALES HASTA EL SITIO DE SU COLOCACION,MANO DE OBRA ESPECIALIZADA.</t>
  </si>
  <si>
    <t>PAQUETE DUPLEX DE BOMBA DE VACIO MARCA POWEREX DE PALETAS LUBRICADAS MODELO VTD1006 CON MOTOR TRIFASICO DE 3HP 3F/60HZ/ 220/440, O SIMILAR, INCLUYE ACARREO DE MATERIALES HASTA EL SITIO DE SU COLOCACION, MANO DE OBRA ESPECIALIZADA.</t>
  </si>
  <si>
    <t>PAQUETE DUPLEX DE COMPRESOR DE AIRE GRADO MEDICO TIPO "OIL-LESS CON ANILLOS DE TEFLON MARCA CVI CON MOTOR TRIFASICO 3F/60HZ/ 220/440, MODELO MPD-0508, O SIMILAR, INCLUYE ACARREO DE MATERIALES HASTA EL SITIO DE SU COLOCACION, MANO DE OBRA ESPECIALIZADA.</t>
  </si>
  <si>
    <t>TUBO GALVANIZADO DE 1 1/4" DE DIAMETRO CEDULA 40 NORMA ASTM A-56 EXTREMOS BISELADOS INCLUYE ACARREO DE MATERIALES HASTA EL SITIO DE SU COLOCACION, MANO DE OBRA ESPECIALIZADA.</t>
  </si>
  <si>
    <t>CODO 90° 1 1/4" DE DIAMETRO ACERO GALVANIZADOS CEDULA 40 NORMA ASTM A-254 WPB SOLDABLE INCLUYE ACARREO DE MATERIALES HASTA EL SITIO DE SU COLOCACION, MANO DE OBRA ESPECIALIZADA.</t>
  </si>
  <si>
    <t>TEE DE COBRE REDUCCION 19X19X13 MM. DE DIAMETRO SOLDABLE MARCA NACOBRE MODELO 111-R-19 INCLUYE: ACARREO DE MATERIALES HASTA EL SITIO DE SU COLOCACION, MANO DE OBRA ESPECIALIZADA</t>
  </si>
  <si>
    <t>TEE DE 1 1/4" DE DIAMETRO DE ACERO GALVANIZADO CEDULA 40 NORMA ASTM A-234 WPB SOLDABLE INCLUYE ACARREO DE MATERIALES HASTA EL SITIO DE SU COLOCACION, MANO DE OBRA.</t>
  </si>
  <si>
    <t>TUERCA UNIÓN DE COBRE A COBRE SOLDABLE DE 19 MM. DE DIÁMETRO, INCLUYE: INSTALACIÓN, PRUEBAS, MANO DE OBRA, EQUIPO Y HERRAMIENTA.</t>
  </si>
  <si>
    <t>CONECTOR MIXTO DE 13 MM DE DIAMETRO DE COBRE MARCA NACOBRE O SIMILAR P/ESTUFA Y BOILER INCLUYE ACARREO DE MATERIALES HASTA EL SITIO DE SU COLOCACION, MANO DE OBRA ESPECIALIZADA.</t>
  </si>
  <si>
    <t>CONECTOR DE 19MM DE DIAMETRO DE COBRE MARCA NACOBRE O SIMILAR INCLUYE ACARREO DE MATERIALES HASTA EL SITIO DE SU COLOCACION, MANO DE OBRA ESPECIALIZADA.</t>
  </si>
  <si>
    <t>VALVULA ANTIRRETORNO DE BRONCE 1 1/4" DE DIAMETRO MARCA INGUSA MODELO TE2 ROSCADA 150# PARA USO DE GAS LP INCLUYE ACARREO DE MATERIALES HASTA EL SITIO DE SU COLOCACION, MANO DE OBRA ESPECIALIZADA.</t>
  </si>
  <si>
    <t>VALVULA DE BOLA DE BRONCE 1/2" DE DIAMETRO ROSCADA 150# PARA USO DE GAS LP INCLUYE ACARREO DE MATERIALES HASTA EL SITIO DE SU COLOCACION, MANO DE OBRA ESPECIALIZADA.</t>
  </si>
  <si>
    <t>VALVULA DE BOLA DE BRONCE 3/4" DE DIAMETRO ROSCADA 150# PARA USO DE GAS LP INCLUYE ACARREO DE MATERIALES HASTA EL SITIO DE SU COLOCACION, MANO DE OBRA ESPECIALIZADA.</t>
  </si>
  <si>
    <t>CONEXIÓN FLEXIBLE EN TUBING DE COBRE 3/8" DE DIAMETRO CON CONECTORES EN LOS EXTREMOS PARA BOILER Y ESTUFA INCLUYE ACARREO DE MATERIALES HASTA EL SITIO DE SU COLOCACION, MANO DE OBRA ESPECIALIZADA.</t>
  </si>
  <si>
    <t>REGULADOR DE PRESION PARA GAS LP MARCA NACOBRE MODELO RN-1CPME CON PUNTAL POOL Y MANERAL INCLUYE: MANO DE OBRA ESPECIALIZADA.</t>
  </si>
  <si>
    <t>TANQUE ESTACIONARIO DE 500 LTS. MARCA INGUSA CON DE SU COLOCACION, MANO DE OBRA ESPECIALIZADA, ACCESORIOS, INCLUYE ACARREO DE MATERIALES HASTA EL SITIO</t>
  </si>
  <si>
    <t>TAPON HEMBRA DE BRONCE 1" DE DIAMETRO MARCA NACOBRE ROSCADA 150# PARA USO DE GAS LP INCLUYE ACARREO DE MATERIALES HASTA EL SITIO DE SU COLOCACION, MANO DE OBRA ESPECIALIZADA.</t>
  </si>
  <si>
    <t>SUMINISTRO Y COLOCACIÓN DE MINISPLIT 1TON, MARCA YORK O SIMILAR, MODELO YSHA12FSAADK, INCLUYE MANO DE OBRA ESPECIALIZADA.</t>
  </si>
  <si>
    <t>EXTRACTOR PARA BAÑO FORMADO POR VENTILADOR HELICOIDAL MODELO TD-500/150-160, MARCA "SOLER &amp; PALAO", O SIMILAR, INCLUYE MANO DE OBRA ESPECIALIZADA.</t>
  </si>
  <si>
    <t>UNIDAD CONDENSADORA DE AIRE, MODELO FRÍO-CALOR, CAPACIDAD 8,825 FGR/H, ALIMENTACIÓN ELÉCTRICA 220V, 1F, 50HZ, INCLUYE MANO DE OBRA ESPECIALIZADA.</t>
  </si>
  <si>
    <t>SUMINISTRO Y COLOCACION DE TUBO CONDUIT POLIDUCTO REFORZADO DE 21MM. DE DIAMETRO INCLUYE MATERIAL, HERRAMIENTA, MANO DE OBRA.</t>
  </si>
  <si>
    <t>SUMINISTRO E INSTALACIÓN DE TUBO CONDUIT POLIDUCTO REFORZADO DE 27 MM. DE DIAMETRO INCLUYE MATERIAL, HERRAMIENTA, MANO DE OBRA ESPECIALIZADA.</t>
  </si>
  <si>
    <t>SUMINISTRO Y COLOCACION DE BOTE INTEGRAL DE 4" INCLUYE MATERIAL, HERRAMIENTA, MANO DE OBRA ESPLECIALIZADA.</t>
  </si>
  <si>
    <t>SUMINISTRO Y COLOCACION DE CAJA CHALUPA GALVANIZADA INCLUYE MATERIAL, HERRAMIENTA, MANO DE OBRA ESPLECIALIZADA</t>
  </si>
  <si>
    <t>SUMINISTRO Y COLOCACION DE TAPA PARA CAJA CUADRADA DE 19X25 MM. GALVANIZADA INCLUYE MATERIAL, HERRAMIENTA, MANO DE OBRA ESPLECIALIZADA.</t>
  </si>
  <si>
    <t>SUMINISTRO Y COLOCACION DE SOBRE TAPA REALZADA PARA CAJA CUADRADA DE 19X25 MM. GALVANIZADA INCLUYE MATERIAL, HERRAMIENTA, MANO DE OBRA ESPLECIALIZADA.</t>
  </si>
  <si>
    <t>SUMINISTRO Y COLOCACION DE APAGADOR SENCILLO MARCA LEVINTON IP DECORA MODELO 5631-2W INCLUYE MATERIAL, HERRAMIENTA, MANO DE OBRA ESPLECIALIZADA.</t>
  </si>
  <si>
    <t>SUMINISTRO Y COLOCACION DE LUMINARIA DOWNLIGHT DE EMPOTRAMIENTO EN TECHO FABRICADO EN TERMOPLASTICO CON TECNOLOGIA FLUORECENTE COMPACTO MODELO 300 K E126E27 10 WATTS 127V INCLUYE MATERIAL, HERRAMIENTA, MANO DE OBRA ESPLECIALIZADA.</t>
  </si>
  <si>
    <t>SUMINISTRO Y COLOCACION DE LUMINARIA PANEL DE LED CUADRADO 36 WATTS ML-PA-60X60 6000°K 100-240 V MARCA MAXILED INCLUYE MATERIAL, HERRAMIENTA, MANO DE OBRA ESPECIALIZADA</t>
  </si>
  <si>
    <t>SUMINISTRO Y COLOCACION DE LUMINARIA DE EMPOTRAR EN MURO DE 43 WATTS MARCA CREE MODELO WALL PACK INCLUYE MATERIAL, HERRAMIENTA, MANO DE OBRA ESPLECIALIZADA.</t>
  </si>
  <si>
    <t>SUMINISTRO Y COLOCACION DE CONTACTO DUPLEX POLARIZADO MARCA LEVINTON DECORA PLUS 15-A COLOR BLANCO CATALOGO 16262-SGW 127V INCLUYE MATERIAL, HERRAMIENTA, MANO DE OBRA ESPLECIALIZADA.</t>
  </si>
  <si>
    <t>SUMINISTRO Y COLOCACION DE TABLERO DE CONTROL CON INTERRUPTOR GENERAL INTEGRADO DE 225 AMPS MARCA SQD CATALOGO NQ424AB225S INCLUYE MATERIAL, HERRAMIENTA, MANO DE OBRA ESPLECIALIZADA.</t>
  </si>
  <si>
    <t>SUMINISTRO Y COLOCACION DE TABLERO DE CONTROL CON INTERRUPTOR GENERAL INTEGRADO DE 100 AMPS MARCA SQD CATALOGO NQ424AB225S INCLUYE MATERIAL, HERRAMIENTA, MANO DE OBRA ESPLECIALIZADA.</t>
  </si>
  <si>
    <t>SUMINISTRO Y COLOCACION DE TABLERO DE CONTROL CON INTERRUPTOR GENERAL INTEGRADO DE 70 AMPS MARCA SQD CATALOGO NQ424AB225S INCLUYE MATERIAL, HERRAMIENTA, MANO DE OBRA ESPLECIALIZADA.</t>
  </si>
  <si>
    <t>SUMINISTRO Y COLOCACION DE INTERRUPTOR TERMOMAGNETICO TIPO QO DE 1X15-40 AMPS INCLUYE MATERIAL, HERRAMIENTA, MANO DE OBRA ESPLECIALIZADA.</t>
  </si>
  <si>
    <t>SUMINISTRO Y COLOCACION DE INTERRUPTOR TERMOMAGNETICO TIPO QO DE 2X15-40 AMPS INCLUYE MATERIAL, HERRAMIENTA, MANO DE OBRA ESPLECIALIZADA.</t>
  </si>
  <si>
    <t>SUMINISTRO Y COLOCACION DE UN SISTEMA DE ENERGÍA INTERRUPTIBLE MODELO POWER SUPPLY (UPS) DE 5 KVA DE CAPACIDAD DE 1F-3H 220V, INCLUYE MATERIAL, HERRAMIENTA, MANO DE ESPLECIALIZADA.</t>
  </si>
  <si>
    <t>SUMINISTRO Y COLOCACION DE CONTACTO SENCILLO MONOFASICO MARCA LEVINTON DECORA PLUS 15-A COLOR NARANJA TIERRA AISLADA CATALOGO 16262-1G 127V. INCLUYE MATERIAL, HERRAMIENTA, MANO DE OBRA ESPLECIALIZADA.</t>
  </si>
  <si>
    <t>SUMINISTRO Y COLOCACION DE CABLE DE COBRE TIPO THW LS 90° CALIBRE 12 AWG, INCLUYE MATERIAL, HERRAMIENTA, MANO DE OBRA ESPLECIALIZADA.</t>
  </si>
  <si>
    <t>SUMINISTRO Y COLOCACION DE CABLE DE COBRE TIPO THW LS 90° CALIBRE 14 AWG, INCLUYE MATERIAL, HERRAMIENTA, MANO DE OBRA ESPLECIALIZADA.</t>
  </si>
  <si>
    <t>SUMINISTRO Y COLOCACION DE CABLE DE COBRE TIPO THW LS 90° CALIBRE 10 AWG, INCLUYE MATERIAL, HERRAMIENTA, MANO DE OBRA ESPLECIALIZADA.</t>
  </si>
  <si>
    <t>SUMINISTRO Y COLOCACION DE CABLE DE COBRE TIPO THW LS 90° CALIBRE 8 AWG, INCLUYE MATERIAL, HERRAMIENTA, MANO DE OBRA ESPLECIALIZADA.</t>
  </si>
  <si>
    <t>SUMINISTRO Y COLOCACION DE CONTACTO DE SEGURIDAD MEDIA VUELTA 220 VOLTS 2F-3H 30 AMPS LEVITON CATALOGO 2620. INCLUYE MATERIAL, HERRAMIENTA, MANO DE OBRA ESPECIALIZADA.</t>
  </si>
  <si>
    <t>SUMINISTRO Y COLOCACION DE TUBO CONDUIT DE FIERRO GALVANIZADO ROSCADO PARED GRUESA DE 21 MM DE DIAMETRO INCLUYE MATERIAL, HERRAMIENTA, MANO DE OBRA ESPLECIALIZADA.</t>
  </si>
  <si>
    <t>SUMINISTRO Y COLOCACION DE CONDULET SERIE OVALADA DE 21 MM TIPO LB C/TAPA Y EMPAQUE INCLUYE MATERIAL, HERRAMIENTA, MANO DE OBRA ESPLECIALIZADA.</t>
  </si>
  <si>
    <t>SUMINISTRO Y COLOCACION DE CONDULET SERIE OVALADA DE 21 MM TIPO C C/TAPA Y EMPAQUE INCLUYE MATERIAL, HERRAMIENTA, MANO DE OBRA ESPECIALIZADA.</t>
  </si>
  <si>
    <t>SUMINISTRO Y COLOCACION DE CAJA CONDULET SERIE CUADRADA DE 21 MM TIPO FST C/TAPA Y EMPAQUE INCLUYE MATERIAL, HERRAMIENTA, MANO DE OBRA ESPECIALIZADA.</t>
  </si>
  <si>
    <t>SUMINISTRO Y COLOCACION DE CAJA CONDULET SERIE CUADRADA DE 21 MM TIPO FS CATALOGO FS-2 INCLUYE MATERIAL, HERRAMIENTA, MANO DE OBRA ESPECIALIZADA.</t>
  </si>
  <si>
    <t>SUMINISTRO Y COLOCACION DE TAPA Y EMPAQUE DE NEOPRENO PARA CONTACTO DUPLEX A PRUEBA DE INTEMPERIE CAT DS-70 INCLUYE MATERIAL, HERRAMIENTA, MANO DE OBRA ESPECIALIZADA.</t>
  </si>
  <si>
    <t>SUMINISTRO Y COLOCACION DE LUMINARIA MODELO XPS PARA VIALIDADES DE UNA POTENCIA DE 101 WATTS MARCA CREE INCLUYE MATERIAL, HERRAMIENTA, MANO DE OBRA ESPLECIALIZADA.</t>
  </si>
  <si>
    <t>SUMINISTRO Y COLOCACION DE LUMINARIA LS40 MARCA CREE DE LED 52,7 W 120-277 V CON REFLECTOR PRISMATICO CATALOGO SL40-40L-35K INCLUYE MATERIAL, HERRAMIENTA, MANO DE OBRA ESPLECIALIZADA.</t>
  </si>
  <si>
    <t>SUMINISTRO Y COLOCACION DE TABLERO DE CONTROL CON ZAPATAS PRINCIPALES DE 100 AMPS MARCA SQD CATALOGO NQ184L100S INCLUYE MATERIAL, HERRAMIENTA, MANO DE OBRA ESPLECIALIZADA.</t>
  </si>
  <si>
    <t>SUMINISTRO Y COLOCACION DE CONTRA Y MONITOR PARA TUBERIA DE 21 MM INCLUYE MATERIAL, HERRAMIENTA, MANO DE OBRA ESPLECIALIZADA.</t>
  </si>
  <si>
    <t>SUMINISTRO Y COLOCACION DE INTERRUPTOR DE SEGURIDAD DE 3 X 30 AMPS HGA36030 EN GABINETE NEMA 3R 220 VOLTS GABINETE INTERIOR NEMA 3R J250R, INCLUYE MATERIAL HERRAMIENTA MANO DE OBRA ESPECIALIZADA.</t>
  </si>
  <si>
    <t>SUMINISTRO Y COLOCACION DE SOPORTES PARA TUBERIAS CON UNICANAL GALVANIZADO DE 4"X4" Y ABRAZADERAS PARA UNICANAL P/ TUBOS DE 21 MM INCLUYE MATERIAL, HERRAMIENTA, MANO DE OBRA ESPLECIALIZADA.</t>
  </si>
  <si>
    <t>SUMINISTRO Y COLOCACION DE SOPORTES PARA TUBERIAS CON UNICANAL GALVANIZADO DE 4"X4" Y ABRAZADERAS PARA UNICANAL P/ TUBOS DE 27 MM INCLUYE MATERIAL, HERRAMIENTA, MANO DE OBRA ESPLECIALIZADA.</t>
  </si>
  <si>
    <t>SUMINISTRO E INSTALACIÓN DE COPLE DE AJUSTE 21MM INCLUYE: MANO DE OBRA ESPECIALIZADA.</t>
  </si>
  <si>
    <t>SUMINISTRO E INSTALACIÓN DE CONTRA Y MONITOR DE 21 MM INCLUYE MANO DE OBRA ESPECIALIZADA.</t>
  </si>
  <si>
    <t>SUMINISTRO Y COLOCACION DE PLANTA ELECTRICA MARCA PLANELEC MODELO 059G6D0112 CON CAPACIDAD DE 99/112 KW ARRANQUE AUTOMATICO DIESEL 3F-4H; INCLUYE: BASE TANQUE INTEGRAL DE COMBUSTIBLE PARA PLANTAS ELECTRICAS DE 85 A 110 KW, INTERRUPTOR TERMOMAGNETICO DE 3X400 AMPS ALOJADO EN GABINETE TIPO NEMA 1, MATERIAL, HERRAMIENTA Y MANO DE OBRA ESPECIALIZADA.</t>
  </si>
  <si>
    <t>ALIMENTACION ELECTRICA A TABLERO "TG" "A"</t>
  </si>
  <si>
    <t>SUMINISTRO Y COLOCACION DE CABLE DE COBRE DESNUDO CAL 2 AWG, INCLUYE: MATERIALES MENORES, MANO DE OBRA ESPECIALIZADA, EQUIPO, HERRAMIENTA, DESPERDICIOS, CONEXIONES, LIMPIEZA DEL ÁREA DE TRABAJO, PRUEBAS Y ACARREO AL SITIO DE SU COLOCACION.</t>
  </si>
  <si>
    <t>SUMINISTRO Y COLOCACION DE TUBO CONDUIT DE FIERRO GALVANIZADO ROSCADO PARED GRUESA DE 53 MM DE DIAMETRO INCLUYE MATERIAL, HERRAMIENTA, MANO DE OBRA ESPLECIALIZADA.</t>
  </si>
  <si>
    <t>SUMINISTRO Y COLOCACION DE CONDULET SERIE OVALADA DE 53 MM TIPO LB C/TAPA Y EMPAQUE, INCLUYE MATERIAL, HERRAMIENTA, MANO DE OBRA ESPLECIALIZADA.</t>
  </si>
  <si>
    <t>SUMINISTRO Y COLOCACION DE COPLE GALVANIZADO ROSCADO DE 53 MM, INCLUYE MATERIAL, HERRAMIENTA, MANO DE OBRA ESPECIALIZADA.</t>
  </si>
  <si>
    <t>SUMINISTRO E INSTALACIÓN DE CONTRA Y MONITOR DE 53 MM INCLUYE, MANO DE OBRA ESPECIALIZADA.</t>
  </si>
  <si>
    <t>SUMINISTRO Y COLOCACION DE CABLE DE COBRE TIPO THW LS 90° CALIBRE 6 AWG INCLUYE MATERIAL, HERRAMIENTA, MANO DE OBRA ESPLECIALIZADA.</t>
  </si>
  <si>
    <t>SUMINISTRO Y COLOCACION DE VARILLA COPPER WLED DE 3 MTS., INCLUYE MATERIAL, HERRAMIENTA, MANO DE OBRA ESPLECIALIZADA.</t>
  </si>
  <si>
    <t>SUMINISTRO Y COLOCACION DE CABLE DE COBRE DESNUDO CAL 4/0 AWG INCLUYE MATERIAL, HERRAMIENTA, MANO DE OBRA ESPLECIALIZADA.</t>
  </si>
  <si>
    <t>SUMINISTRO Y COLOCACION DE SOLDADURA CADWELD NO. 60 NCLUYE PARTE PROPORCIONAL DE MOLDE CABLE-VARILLA GRC-1420 MCA CADWELD MATERIAL, HERRAMIENTA, MANO DE OBRA ESPLECIALIZADA.</t>
  </si>
  <si>
    <t>SUMINISTRO Y COLOCACION DE KIT DE SISTEMA PARARRAYO CON PUNTA PARARRAYOS KDA-05 CON MASTIL Y BASE MCA TOTAL&amp; GROUND SYSTEMS, INCLUYE: PUNTA PARARRAYO, ELECTRODO TG-1000, FILTRO LCR, ACOPLADOR TGC04, 8 H2Ohm, MASTIL CON AISLADOR, BRUJULA Y NIVEL, INSTALACION, MATERIALES, MANO DE OBRA Y HERRAMIENTA.</t>
  </si>
  <si>
    <t>SUMINISTRO Y COLOCACION DE REGISTRO DE CONCRETO PREFABRICADO DE 40X40X60 CM C/TAPA DE CONCRETO, INCLUYE MATERIAL, HERRAMIENTA, MANO DE OBRA ESPLECIALIZADA.</t>
  </si>
  <si>
    <t>SUMINISTRO Y COLOCACION DE CABLE DE COBRE DESNUDO CALIBRE 250 MCM INCLUYE MATERIAL, HERRAMIENTA, MANO DE OBRA ESPLECIALIZADA.</t>
  </si>
  <si>
    <t>SUMINISTRO Y COLOCACION DE INTERRUPTOR GENERAL DE 3X250 JDL36250 AMPS EN GABINETE NEMA 1 SQD 220 V Q22200NRB, INCLUYE MATERIAL, HERRAMIENTA, MANO DE OBRA ESPLECIALIZADA.</t>
  </si>
  <si>
    <t>SUMINISTRO Y COLOCACION DE CONECTOR GAR-6426, INCLUYE MATERIAL, HERRAMIENTA, MANO DE OBRA Y TODO LO NECESARIO PARA SU BUEN FUNCIONAMIENTO.</t>
  </si>
  <si>
    <t>SUMINISTRO Y COLOCACION DE TUBO CONDUIT DE FIERRO GALVANIZADO ROSCADO PARED GRUESA DE 63 MM DE DIAMETRO, INCLUYE MATERIAL, HERRAMIENTA, MANO DE OBRA ESPLECIALIZADA.</t>
  </si>
  <si>
    <t>SUMINISTRO Y COLOCACION DE CURVA EN CONDUIT DE FIERRO GALVANIZADO PARED GRUESA DE 63 MM DE DIAMETRO INCLUYE MATERIAL, HERRAMIENTA, MANO DE OBRA ESPLECIALIZADA.</t>
  </si>
  <si>
    <t>SUMINISTRO Y COLOCACION DE CONDULET SERIE OVALADA DE 63 MM TIPO C C/TAPA Y EMPAQUE INCLUYE MATERIAL, HERRAMIENTA, MANO DE OBRA ESPECIALIZADA.</t>
  </si>
  <si>
    <t>SUMINISTRO Y COLOCACION DE COPLE GALVANIZADO ROSCADO DE 63 MM INCLUYE MATERIAL, HERRAMIENTA, MANO DE OBRA ESPECIALIZADA.</t>
  </si>
  <si>
    <t>SUMINISTRO E INSTALACIÓN DE CONTRA Y MONITOR DE 63 MM INCLUYE MANO DE OBRA ESPECIALIZADA.</t>
  </si>
  <si>
    <t>SUMINISTRO Y COLOCACIÓN DE PLACA FRONTAL (FACEPLATE), CAT. M12L-262 MARCA SYSTIMAX, DE DOS INSERTOS, CONSTRUIDA CON TERMOPLÁSTICO RETARDANTE A LA FLAMA DE ALTO IMPACTO Y RESISTENCIA UV. CON DOS ESPACIOS PARA COLOCAR ETIQUETAS IDENTIFICADORAS INCLUYE: MATERIALES REQUERIDOS, MANO DE OBRA CALIFICADA, HERRAMIENTA, EQUIPO, FLETE A OBRA, ACARREO, COLOCACIÓN, MARCAS Y PRUEBAS, CONEXIONES, IDENTIFICACIÓN.</t>
  </si>
  <si>
    <t>SUMINISTRO Y COLOCACIÓN DE JACK MODULAR 10GIG 360, RJ45 CAT. 6A NARANJA, CONFIGURACIÓN A/B CAT. 6A CAT. MGS600BH-112 MCA. SYSTIMAX ( PZA )(SALIDA DE TELECOMUNICACIONES COLOR NARANJA), MARCADO EN LA PARTE FRONTAL DEL JACK, PROBADO Y VERIFICADO POR ETL, UL INCLUYE: MATERIALES REQUERIDOS, MANO DE OBRA CALIFICADA, HERRAMIENTA, EQUIPO, FLETE A OBRA, ACARREO, COLOCACIÓN, MARCAR Y PRUEBAS, CONEXIONES, IDENTIFICACIÓN.</t>
  </si>
  <si>
    <t>SUMINISTRO E INSTALACIÓN DE CORDÓN DE PARCHEO MODULAR (PATCH CORD) 360, RJ45-RJ45 GIGASPEED X10D, COLOR GRIS , 7 FT CAT. CPCSSX2-03F007 MCA. SYSTIMAX ( PZA ) INCLUYE: MATERIALES REQUERIDOS, MANO DE OBRA CALIFICADA, HERRAMIENTA, EQUIPO, FLETE.</t>
  </si>
  <si>
    <t>SUMINISTRO E INSTALACIÓN DE CABLE UTP 4 PARES SÓLIDO CALIBRE 23 AWG, GIGASPEED X10D GRIS, 1091 CAT. 6A CAT. 1091B MCA. SYSTIMAX (BOB/1000) INCLUYE: MATERIALES REQUERIDOS, MANO DE OBRA CALIFICADA, HERRAMIENTA, EQUIPO, FLETE A OBRA, ACARREO, COLOCACIÓN, MARCAS Y PRUEBAS, CONEXIONES, IDENTIFICACIÓN.</t>
  </si>
  <si>
    <t>SUMINISTRO E INSTALACIÓN DE PANEL DE PARCHEO 360 IPATCH EVOLVE ENABLE 24 PUERTOS CAT. 6A CAT. 360IP1100EGS61U MCA. SYSTIMAX (PZA), PARA MONTAJE EN 1 UNIDAD DE RACK DE 19"; QUE PERMITA LA INSERCIÓN Y DESINSERCIÓN DE SUS MÓDULOS, INCLUYE: MATERIALES REQUERIDOS, MANO DE OBRA CALIFICADA, HERRAMIENTA, EQUIPO, FLETE A OBRA, ACARREO, COLOCACIÓN, MARCAS Y PRUEBAS, CONEXIONES, IDENTIFICACIÓN.</t>
  </si>
  <si>
    <t>SUMINISTRO E INSTALACIÓN DE PATCH CORD 360, QUE SEA LIBRE DE PLOMO, INCLUYE: MATERIALES REQUERIDOS, MANO DE OBRA CALIFICADA, HERRAMIENTA, EQUIPO, FLETE A OBRA, ACARREO, COLOCACIÓN, MARCAS Y PRUEBAS, CONEXIONES, IDENTIFICACIÓN. RJ45-RJ45 GIGASPEED X10D, COLOR GRIS , 5 FT CAT. CPCSSX2-03F005 MCA. SYSTIMAX, CONSTRUIDO CON UN TERMOPLÁSTICO RETARDANTE A LA FLAMA UL 94 V-0</t>
  </si>
  <si>
    <t>SUMINISTRO, INSTALACIÓN Y PUESTA EN OPERACIÓN DE RACK DE 7´X 19" COLOR NEGRO CAT. 55053-703 MCA. CPI (PZA) PARA ALOJAR EQUIPO ACTIVO DE TELECOMUNICACIONES, COLOR NEGRO, CON DOS PANELES LATERALES, PUERTAS FRONTAL Y TRASERA PERFORADA, INCLUYE: MATERIALES REQUERIDOS, MANO DE OBRA CALIFICADA, HERRAMIENTA, EQUIPO, FLETE A OBRA, ACARREO, COLOCACIÓN, MARCAR Y PRUEBAS, CONEXIONES, IDENTIFICACIÓN.</t>
  </si>
  <si>
    <t>SUMINISTRO E INSTALACIÓN DE ORGANIZADOR HORIZONTAL FRONTAL 2RMU3.5"" X 20.2"" W X 3.7"" D CAT WMPHF2E MARCA PANDUIT, PARA MONTAJE EN RACK DE 48.26 CM. (19"") DE ANCHO. DE DOS UNIDADES DE RACK. CON BASE DE ALUMINIO COLOR NEGRA. ELEMENTOS DE ADMINISTRACIÓN, INCLUYE: MATERIALES REQUERIDOS, MANO DE OBRA CALIFICADA, HERRAMIENTA, EQUIPO, FLETE A OBRA, ACARREO, COLOCACIÓN, MARCAR Y PRUEBAS, CONEXIONES, IDENTIFICACIÓN</t>
  </si>
  <si>
    <t>SUMINISTRO E INSTALACIÓN DE ORGANIZADOR VERTICAL CON 45 UNIDADES DE RACK 83"ALTO CAT. WMPV45E MCA PANDUIT INCLUYE: MATERIALES REQUERIDOS, MANO DE OBRA CALIFICADA, HERRAMIENTA, EQUIPO, FLETE A OBRA, ACARREO, COLOCACIÓN, MARCAR Y PRUEBAS, CONEXIONES, IDENTIFICACIÓN.</t>
  </si>
  <si>
    <t>SUMINISTRO E INSTALACIÓN DE BRACKET KIT PARA ORGANIZADOR VERTICAL CENTRAL CAT. WMPVCB, MARCA PANDUIT , INCLUYE: MATERIALES REQUERIDOS, MANO DE OBRA CALIFICADA, HERRAMIENTA, EQUIPO, FLETE A OBRA, ACARREO, COLOCACIÓN, MARCAS Y PRUEBAS, CONEXIONES, IDENTIFICACIÓN.</t>
  </si>
  <si>
    <t>SUMINISTRO E INSTALACIÓN DE ESCALERILLA PARA RACK COLOR NEGRO TRAMO DE 9FT 11.5" CAT.10250-712 MCA CPI INCLUYE: MATERIALES REQUERIDOS, MANO DE OBRA CALIFICADA, HERRAMIENTA, EQUIPO, FLETE A OBRA, ACARREO, COLOCACIÓN, MARCAR Y PRUEBAS, CONEXIONES, IDENTIFICACIÓN.</t>
  </si>
  <si>
    <t>SUMINISTRO E INSTALACIÓN DE PLACA PARA RACK COLOR NEGRO CAT.10595-12 MCA CPI INCLUYE: MATERIALES REQUERIDOS, MANO DE OBRA CALIFICADA, HERRAMIENTA, EQUIPO, FLETE A OBRA, ACARREO, COLOCACIÓN, MARCAR Y PRUEBAS, CONEXIONES, IDENTIFICACIÓN.</t>
  </si>
  <si>
    <t>SUMINISTRO E INSTALACIÓN DE ANGULO PARA PARED COLOR NEGRO CAT.11421-712 MCA CPI INCLUYE: MATERIALES REQUERIDOS, MANO DE OBRA CALIFICADA, HERRAMIENTA, EQUIPO, FLETE A OBRA, ACARREO, COLOCACIÓN, MARCAR Y PRUEBAS, CONEXIONES, IDENTIFICACIÓN.</t>
  </si>
  <si>
    <t>SUMINISTRO E INSTALACIÓN DE BUTT-SPLICE KIT (COPLE) CAT.11301-001MCA CPI INCLUYE: MATERIALES REQUERIDOS, MANO DE OBRA CALIFICADA, HERRAMIENTA, EQUIPO, FLETE A OBRA, ACARREO, COLOCACIÓN, MARCAR Y PRUEBAS, CONEXIONES, IDENTIFICACIÓN.</t>
  </si>
  <si>
    <t>SUMINISTRO E INSTALACIÓN DE CURVA INTERIOR COLOR NEGRO CAT.10724-712 MCA CPI INCLUYE: MATERIALES REQUERIDOS, MANO DE OBRA CALIFICADA, HERRAMIENTA, EQUIPO, FLETE A BRA, ACARREO, COLOCACIÓN, MARCAR Y PRUEBAS, CONEXIONES, IDENTIFICACIÓN.</t>
  </si>
  <si>
    <t>SUMINISTRO E INSTALACIÓN DE SUPRESOR DE PICOS MONTABLE EN RACK 19" SALIDAS 125 V, ON, OFF SWITCH CAT.J06B0B MCA PERMA POWER INCLUYE: MATERIALES REQUERIDOS, MANO DE OBRA CALIFICADA, HERRAMIENTA, EQUIPO, FLETE A OBRA, ACARREO, COLOCACIÓN, MARCAR Y PRUEBAS, CONEXIONES, IDENTIFICACIÓN.</t>
  </si>
  <si>
    <t>SUMINISTRO E INSTALACIÓN DE CATALYST 3750V2 24 10/100 POE + 2 SFP ESTÁNDAR IMAGE MARCA CISCO N. DE PARTE: WS-C3750V2-24PS-S INCLUYE: CONFIGURACIÓN Y PROGRAMACIÓN, MATERIALES REQUERIDOS, MANO DE OBRA CALIFICADA, HERRAMIENTA, EQUIPO, FLETE A OBRA, ACARREO, COLOCACIÓN, MARCAR Y PRUEBAS, CONEXIONES, IDENTIFICACIÓN.</t>
  </si>
  <si>
    <t>SUMINISTRO E INSTALACIÓN DE GE SFP,LC CONNECTOR LX/LH TRANSCEIVER MARCA CISCO N. DE PARTE: GLC-LH-SM= INCLUYE: MATERIALES REQUERIDOS, MANO DE OBRA CALIFICADA, HERRAMIENTA, EQUIPO, FLETE A OBRA, ACARREO, COLOCACIÓN, MARCAR Y PRUEBAS, CONEXIONES, IDENTIFICACIÓN.</t>
  </si>
  <si>
    <t>SUMINISTRO E INSTALACIÓN DE CALL MANAGER CISCO PARA 36 USUARIOS, EXPANDIBLE, SERVIDOR DE VOZ SOBRE IP INCLUYE: CONFIGURACIÓN Y PROGRAMACIÓN, MATERIALES REQUERIDOS, MANO DE OBRA CALIFICADA, HERRAMIENTA, EQUIPO, FLETE A OBRA, ACARREO, COLOCACIÓN, MARCAR Y PRUEBAS, CONEXIONES, IDENTIFICACIÓN.</t>
  </si>
  <si>
    <t>SUMINISTRO E INSTALACIÓN DE ACCESS POINT MARCA CISCO SERIES AIRONET 700 INCLUYE: CONFIGURACIÓN Y PROGRAMACIÓN, MATERIALES REQUERIDOS, MANO DE OBRA CALIFICADA, HERRAMIENTA, EQUIPO, FLETE A OBRA, ACARREO, COLOCACIÓN, MARCAR Y PRUEBAS, CONEXIONES, IDENTIFICACIÓN.</t>
  </si>
  <si>
    <t>SUMINISTRO E INSTALACIÓN DE CHAROLA ALUMINIO 6" MCA. CROSS LINECON ACABADO ELECTROZINCADO DE 20 MICRAS DE ZINC PARA USO INTERIOR, EN SECCIONES DE 3 MTS. INCLUYE: MATERIALES REQUERIDOS,MANO DE OBRA, HERRAMIENTA, EQUIPO, FLETE A OBRA, ACARREO, TRAZAR, NIVELACIÓN, FIJACIÓN, COLOCACIÓN, MARCAR Y CORTAR, CONEXIONES, LIMPIEZA Y RETIRO DE DESPERDICIOS FUERA DE LA OBRA, ACARREOS HORIZONTALES Y/O VERTICALES AL SITIO DE LOS TRABAJOS, EQUIPO DE SEGURIDAD, INSTALACIONES ESPECIFICAS, DEPRECIACIÓN Y DEMÁS CARGOS DERIVADOS DEL USO DE EQUIPO Y HERRAMIENTA EN CUALQUIER NIVEL PARA SU CORRECTA INSTALACIÓN.</t>
  </si>
  <si>
    <t>SUMINISTRO E INSTALACIÓN DE CURVA HORIZONTAL. P/CHAROLA DE 6" R8 90° MCA. CROSS LINE INCLUYE: MATERIALES REQUERIDOS,MANO DE OBRA, HERRAMIENTA, EQUIPO, FLETE A OBRA, ACARREO, TRAZAR, NIVELACIÓN, FIJACIÓN, COLOCACIÓN, MARCAR Y CORTAR, CONEXIONES, LIMPIEZA Y RETIRO DE DESPERDICIOS FUERA DE LA OBRA, ACARREOS HORIZONTALES Y/O VERTICALES AL SITIO DE LOS TRABAJOS, EQUIPO DE SEGURIDAD, INSTALACIONES ESPECIFICAS, DEPRECIACIÓN Y DEMÁS CARGOS DERIVADOS DEL USO DE EQUIPO Y HERRAMIENTA EN CUALQUIER NIVEL PARA SU CORRECTA INSTALACIÓN.</t>
  </si>
  <si>
    <t>SUMINISTRO E INSTALACIÓN DE SOPORTE PARA CHAROLA A BASE DE VARILLA, PERA, MORDAZA, UNICANAL Y TORNILLERIA PARA 3 MTS, INCLUYE: MATERIALES REQUERIDOS,MANO DE OBRA, HERRAMIENTA, EQUIPO, FLETE A OBRA, ACARREO, TRAZAR, NIVELACIÓN, FIJACIÓN, COLOCACIÓN, MARCAR Y CORTAR, CONEXIONES, LIMPIEZA Y RETIRO DE DESPERDICIOS FUERA DE LA OBRA, ACARREOS HORIZONTALES Y/O VERTICALES AL SITIO DE LOS TRABAJOS, EQUIPO DE SEGURIDAD, INSTALACIONES ESPECIFICAS, DEPRECIACIÓN Y DEMÁS CARGOS DERIVADOS DEL USO DE EQUIPO Y HERRAMIENTA EN CUALQUIER NIVEL PARA SU CORRECTA INSTALACIÓN.</t>
  </si>
  <si>
    <t>SUMINISTRO E INSTALACIÓN DE ABRAZADERA TIPO U DE 19MM INCLUYE: MATERIALES REQUERIDOS,MANO DE OBRA, HERRAMIENTA, EQUIPO, FLETE A OBRA, ACARREO, TRAZAR, NIVELACIÓN, FIJACIÓN, COLOCACIÓN, MARCAR Y CORTAR, CONEXIONES, LIMPIEZA Y RETIRO DE DESPERDICIOS FUERA DE LA OBRA, ACARREOS HORIZONTALES Y/O VERTICALES AL SITIO DE LOS TRABAJOS, EQUIPO DE SEGURIDAD, INSTALACIONES ESPECIFICAS, DEPRECIACIÓN Y DEMÁS CARGOS DERIVADOS DEL USO DE EQUIPO Y HERRAMIENTA EN CUALQUIER NIVEL PARA SU CORRECTA INSTALACIÓN.</t>
  </si>
  <si>
    <t>SUMINISTRO E INSTALACIÓN DE ABRAZADERA TIPO UNICANAL DE 19MM INCLUYE: MATERIALES REQUERIDOS,MANO DE OBRA, HERRAMIENTA, EQUIPO, FLETE A OBRA, ACARREO, TRAZAR, NIVELACIÓN, FIJACIÓN, COLOCACIÓN, MARCAR Y CORTAR, CONEXIONES, LIMPIEZA Y RETIRO DE DESPERDICIOS FUERA DE LA OBRA, ACARREOS HORIZONTALES Y/O VERTICALES AL SITIO DE LOS TRABAJOS, EQUIPO DE SEGURIDAD, INSTALACIONES ESPECIFICAS, DEPRECIACIÓN Y DEMÁS CARGOS DERIVADOS DEL USO DE EQUIPO Y HERRAMIENTA EN CUALQUIER NIVEL PARA SU CORRECTA INSTALACIÓN.</t>
  </si>
  <si>
    <t>SUMINISTRO E INSTALACIÓN DE CONDULET TIPO FS DE 19MM INCLUYE: MATERIALES REQUERIDOS,MANO DE OBRA, HERRAMIENTA, EQUIPO, FLETE A OBRA, ACARREO, TRAZAR, NIVELACIÓN, FIJACIÓN, COLOCACIÓN, MARCAR Y CORTAR, CONEXIONES, LIMPIEZA Y RETIRO DE DESPERDICIOS FUERA DE LA OBRA, ACARREOS HORIZONTALES Y/O VERTICALES AL SITIO DE LOS TRABAJOS, EQUIPO DE SEGURIDAD, INSTALACIONES ESPECIFICAS, DEPRECIACIÓN Y DEMÁS CARGOS DERIVADOS DEL USO DE EQUIPO Y HERRAMIENTA EN CUALQUIER NIVEL PARA SU CORRECTA INSTALACIÓN.</t>
  </si>
  <si>
    <t>SUMINISTRO E INSTALACIÓN DE CONDULET TIPO FSC DE 19MM INCLUYE: MATERIALES REQUERIDOS, MANO DE OBRA, HERRAMIENTA, EQUIPO, FLETE A OBRA, ACARREO, TRAZAR, NIVELACIÓN, FIJACIÓN, COLOCACIÓN, MARCAR Y CORTAR, CONEXIONES, LIMPIEZA Y RETIRO DE DESPERDICIOS FUERA DE LA OBRA, ACARREOS HORIZONTALES Y/O VERTICALES AL SITIO DE LOS TRABAJOS, EQUIPO DE SEGURIDAD, INSTALACIONES ESPECIFICAS, DEPRECIACIÓN Y DEMÁS CARGOS DERIVADOS DEL USO DE EQUIPO Y HERRAMIENTA EN CUALQUIER NIVEL PARA SU CORRECTA INSTALACIÓN.</t>
  </si>
  <si>
    <t>SUMINISTRO E INSTALACIÓN DE CURVA DE AJUSTE 19 MM INCLUYE: MATERIALES REQUERIDOS,MANO DE OBRA, HERRAMIENTA, EQUIPO, FLETE A OBRA, ACARREO, TRAZAR, NIVELACIÓN, FIJACIÓN, COLOCACIÓN, MARCAR Y CORTAR, CONEXIONES, LIMPIEZA Y RETIRO DE DESPERDICIOS FUERA DE LA OBRA, ACARREOS HORIZONTALES Y/O VERTICALES AL SITIO DE LOS TRABAJOS, EQUIPO DE SEGURIDAD, INSTALACIONES ESPECIFICAS, DEPRECIACIÓN Y DEMÁS CARGOS DERIVADOS DEL USO DE EQUIPO Y HERRAMIENTA EN CUALQUIER NIVEL PARA SU CORRECTA INSTALACIÓN.</t>
  </si>
  <si>
    <t>SUMINISTRO E INSTALACIÓN DE SOPORTE PARA TUBERIA A BASE DE VARILLA, MORDAZA Y TORNILLERIA (1METRO), INCLUYE: MATERIALES, MANO DE OBRA, HERRAMIENTA, EQUIPO, FLETE A OBRA, ACARREO, TRAZAR, NIVELACIÓN, FIJACIÓN, COLOCACIÓN, MARCAR Y CORTAR, CONEXIONES, LIMPIEZA Y RETIRO DE DESPERDICIOS FUERA DE LA OBRA, ACARREOS HORIZONTALES Y/O VERTICALES AL SITIO DE LOS TRABAJOS, EQUIPO DE SEGURIDAD.</t>
  </si>
  <si>
    <t>SUMINISTRO E INSTALACIÓN DE SOPORTE PARA TUBERIA A BASE DE VARILLA, MORDAZA Y TORNILLERIA (3 METROS) INCLUYE: MATERIALES REQUERIDOS,MANO DE OBRA, HERRAMIENTA, EQUIPO, FLETE A OBRA, ACARREO, TRAZAR, NIVELACIÓN, FIJACIÓN, COLOCACIÓN, MARCAR Y CORTAR, CONEXIONES, LIMPIEZA Y RETIRO DE DESPERDICIOS FUERA DE LA OBRA, ACARREOS HORIZONTALES Y/O VERTICALES AL SITIO DE LOS TRABAJOS, EQUIPO DE SEGURIDAD, INSTALACIONES ESPECIFICAS, DEPRECIACIÓN Y DEMÁS CARGOS DERIVADOS DEL USO DE EQUIPO Y HERRAMIENTA EN CUALQUIER NIVEL PARA SU CORRECTA INSTALACIÓN.</t>
  </si>
  <si>
    <t>SUMINISTRO E INSTALACIÓN DE SOPORTE PARA TUBERIA A BASE DE UNICANAL, ABRAZADERA, TAQUETE DE EXPANSIÓN Y TORNILLERIA INCLUYE: MATERIALES REQUERIDOS,MANO DE OBRA, HERRAMIENTA, EQUIPO, FLETE A OBRA, ACARREO, TRAZAR, NIVELACIÓN, FIJACIÓN, COLOCACIÓN, MARCAR Y CORTAR, CONEXIONES, LIMPIEZA Y RETIRO DE DESPERDICIOS FUERA DE LA OBRA, ACARREOS HORIZONTALES Y/O VERTICALES AL SITIO DE LOS TRABAJOS, EQUIPO DE SEGURIDAD, INSTALACIONES ESPECIFICAS, DEPRECIACIÓN Y DEMÁS CARGOS DERIVADOS DEL USO DE EQUIPO Y HERRAMIENTA EN CUALQUIER NIVEL PARA SU CORRECTA INSTALACIÓN.</t>
  </si>
  <si>
    <t>SUMINISTRO E INSTALACIÓN DE REGISTRO HIMMEL DE 24X20X15 INCLUYE: MATERIALES REQUERIDOS,MANO DE OBRA, HERRAMIENTA, EQUIPO, FLETE A OBRA, ACARREO, TRAZAR, NIVELACIÓN, FIJACIÓN, COLOCACIÓN, MARCAR Y CORTAR, CONEXIONES, LIMPIEZA Y RETIRO DE DESPERDICIOS FUERA DE LA OBRA, ACARREOS HORIZONTALES Y/O VERTICALES AL SITIO DE LOS TRABAJOS, EQUIPO DE SEGURIDAD, INSTALACIONES ESPECIFICAS, DEPRECIACIÓN Y DEMÁS CARGOS DERIVADOS DEL USO DE EQUIPO Y HERRAMIENTA EN CUALQUIER NIVEL PARA SU CORRECTA INSTALACIÓN.</t>
  </si>
  <si>
    <t>LIMPIEZA FINA DE LA OBRA PARA ENTREGA, INCLUYE: MATERIALES, MANO DE OBRA, EQUIPO Y HERRAMIENTA.</t>
  </si>
  <si>
    <t>G</t>
  </si>
  <si>
    <t>G1</t>
  </si>
  <si>
    <t>G2</t>
  </si>
  <si>
    <t>G3</t>
  </si>
  <si>
    <t>J1</t>
  </si>
  <si>
    <t>J2</t>
  </si>
  <si>
    <t>M1</t>
  </si>
  <si>
    <t>M4</t>
  </si>
  <si>
    <t>M5</t>
  </si>
  <si>
    <t>M7</t>
  </si>
  <si>
    <t>M8</t>
  </si>
  <si>
    <t>M9</t>
  </si>
  <si>
    <t>M10</t>
  </si>
  <si>
    <t>M11</t>
  </si>
  <si>
    <t>N6</t>
  </si>
  <si>
    <t>Construcción de obra complementaria para la conclusión del Hospital de Servicios Ampliados, ubicado en la cabecera municipal de San Julián, Jalisco.</t>
  </si>
  <si>
    <t>SIOP-E-SMA-OB-CSS-121-2019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</si>
</sst>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quot;$&quot;* #,##0.00_-;_-&quot;$&quot;* &quot;-&quot;??_-;_-@_-"/>
    <numFmt numFmtId="43" formatCode="_-* #,##0.00_-;\-* #,##0.00_-;_-* &quot;-&quot;??_-;_-@_-"/>
    <numFmt numFmtId="164" formatCode="&quot;$&quot;#,##0.00"/>
    <numFmt numFmtId="165" formatCode="&quot;$&quot;#,###.00"/>
    <numFmt numFmtId="166" formatCode="0.000"/>
  </numFmts>
  <fonts count="20" x14ac:knownFonts="1">
    <font>
      <sz val="11"/>
      <color theme="1"/>
      <name val="Calibri"/>
      <family val="2"/>
      <scheme val="minor"/>
    </font>
    <font>
      <sz val="10"/>
      <name val="Arial"/>
      <family val="2"/>
    </font>
    <font>
      <sz val="10"/>
      <name val="Calibri"/>
      <family val="2"/>
      <scheme val="minor"/>
    </font>
    <font>
      <b/>
      <sz val="10"/>
      <name val="Calibri"/>
      <family val="2"/>
      <scheme val="minor"/>
    </font>
    <font>
      <sz val="10"/>
      <name val="Arial"/>
      <family val="2"/>
    </font>
    <font>
      <sz val="10"/>
      <color indexed="64"/>
      <name val="Calibri"/>
      <family val="2"/>
      <scheme val="minor"/>
    </font>
    <font>
      <b/>
      <sz val="14"/>
      <name val="Calibri"/>
      <family val="2"/>
      <scheme val="minor"/>
    </font>
    <font>
      <b/>
      <sz val="10"/>
      <color theme="0"/>
      <name val="Calibri"/>
      <family val="2"/>
      <scheme val="minor"/>
    </font>
    <font>
      <sz val="11"/>
      <color theme="1"/>
      <name val="Calibri"/>
      <family val="2"/>
      <scheme val="minor"/>
    </font>
    <font>
      <sz val="12"/>
      <name val="Calibri"/>
      <family val="2"/>
      <scheme val="minor"/>
    </font>
    <font>
      <b/>
      <sz val="12"/>
      <color theme="5"/>
      <name val="Calibri"/>
      <family val="2"/>
      <scheme val="minor"/>
    </font>
    <font>
      <b/>
      <sz val="12"/>
      <color theme="8" tint="-0.249977111117893"/>
      <name val="Calibri"/>
      <family val="2"/>
      <scheme val="minor"/>
    </font>
    <font>
      <b/>
      <sz val="12"/>
      <name val="Calibri"/>
      <family val="2"/>
      <scheme val="minor"/>
    </font>
    <font>
      <b/>
      <sz val="12"/>
      <color theme="0"/>
      <name val="Calibri"/>
      <family val="2"/>
      <scheme val="minor"/>
    </font>
    <font>
      <sz val="10"/>
      <color theme="1"/>
      <name val="Calibri"/>
      <family val="2"/>
      <scheme val="minor"/>
    </font>
    <font>
      <b/>
      <sz val="11"/>
      <color theme="5"/>
      <name val="Calibri"/>
      <family val="2"/>
      <scheme val="minor"/>
    </font>
    <font>
      <b/>
      <sz val="11"/>
      <color theme="8" tint="-0.249977111117893"/>
      <name val="Calibri"/>
      <family val="2"/>
      <scheme val="minor"/>
    </font>
    <font>
      <b/>
      <sz val="10"/>
      <color theme="4" tint="-0.249977111117893"/>
      <name val="Calibri"/>
      <family val="2"/>
      <scheme val="minor"/>
    </font>
    <font>
      <b/>
      <sz val="10"/>
      <color theme="5" tint="-0.249977111117893"/>
      <name val="Calibri"/>
      <family val="2"/>
      <scheme val="minor"/>
    </font>
    <font>
      <b/>
      <sz val="12"/>
      <color theme="5" tint="-0.249977111117893"/>
      <name val="Calibri"/>
      <family val="2"/>
      <scheme val="minor"/>
    </font>
  </fonts>
  <fills count="6">
    <fill>
      <patternFill patternType="none"/>
    </fill>
    <fill>
      <patternFill patternType="gray125"/>
    </fill>
    <fill>
      <patternFill patternType="solid">
        <fgColor rgb="FF33CC33"/>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s>
  <borders count="16">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8">
    <xf numFmtId="0" fontId="0" fillId="0" borderId="0"/>
    <xf numFmtId="0" fontId="1" fillId="0" borderId="0"/>
    <xf numFmtId="0" fontId="4" fillId="0" borderId="0"/>
    <xf numFmtId="44" fontId="4" fillId="0" borderId="0" applyFont="0" applyFill="0" applyBorder="0" applyAlignment="0" applyProtection="0"/>
    <xf numFmtId="0" fontId="4" fillId="0" borderId="0"/>
    <xf numFmtId="44" fontId="8"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cellStyleXfs>
  <cellXfs count="114">
    <xf numFmtId="0" fontId="0" fillId="0" borderId="0" xfId="0"/>
    <xf numFmtId="0" fontId="2" fillId="0" borderId="0" xfId="1" applyFont="1" applyAlignment="1">
      <alignment vertical="top"/>
    </xf>
    <xf numFmtId="0" fontId="2" fillId="0" borderId="0" xfId="1" applyFont="1" applyFill="1" applyAlignment="1">
      <alignment vertical="top"/>
    </xf>
    <xf numFmtId="0" fontId="3" fillId="0" borderId="0" xfId="1" applyFont="1" applyFill="1" applyBorder="1" applyAlignment="1">
      <alignment vertical="top"/>
    </xf>
    <xf numFmtId="0" fontId="5" fillId="0" borderId="0" xfId="4" applyFont="1" applyAlignment="1">
      <alignment vertical="top"/>
    </xf>
    <xf numFmtId="0" fontId="6" fillId="0" borderId="2" xfId="1" applyFont="1" applyBorder="1" applyAlignment="1">
      <alignment horizontal="justify" vertical="top"/>
    </xf>
    <xf numFmtId="0" fontId="6" fillId="0" borderId="6" xfId="1" applyFont="1" applyBorder="1" applyAlignment="1">
      <alignment horizontal="justify" vertical="top"/>
    </xf>
    <xf numFmtId="44" fontId="2" fillId="0" borderId="0" xfId="1" applyNumberFormat="1" applyFont="1" applyFill="1" applyAlignment="1">
      <alignment vertical="top"/>
    </xf>
    <xf numFmtId="164" fontId="2" fillId="0" borderId="0" xfId="1" applyNumberFormat="1" applyFont="1" applyFill="1" applyAlignment="1">
      <alignment vertical="top"/>
    </xf>
    <xf numFmtId="0" fontId="3" fillId="0" borderId="4" xfId="1" applyFont="1" applyBorder="1" applyAlignment="1">
      <alignment vertical="top"/>
    </xf>
    <xf numFmtId="0" fontId="3" fillId="0" borderId="7" xfId="1" applyFont="1" applyBorder="1" applyAlignment="1">
      <alignment vertical="top"/>
    </xf>
    <xf numFmtId="0" fontId="3" fillId="0" borderId="1" xfId="1" applyFont="1" applyFill="1" applyBorder="1" applyAlignment="1">
      <alignment horizontal="left" vertical="top"/>
    </xf>
    <xf numFmtId="14" fontId="2" fillId="0" borderId="4" xfId="1" applyNumberFormat="1" applyFont="1" applyBorder="1" applyAlignment="1">
      <alignment horizontal="left" vertical="top"/>
    </xf>
    <xf numFmtId="14" fontId="2" fillId="0" borderId="7" xfId="1" applyNumberFormat="1" applyFont="1" applyBorder="1" applyAlignment="1">
      <alignment horizontal="left" vertical="top"/>
    </xf>
    <xf numFmtId="0" fontId="3" fillId="0" borderId="5" xfId="1" applyNumberFormat="1" applyFont="1" applyBorder="1" applyAlignment="1">
      <alignment vertical="top"/>
    </xf>
    <xf numFmtId="0" fontId="2" fillId="0" borderId="7" xfId="1" applyNumberFormat="1" applyFont="1" applyBorder="1" applyAlignment="1">
      <alignment horizontal="left" vertical="top"/>
    </xf>
    <xf numFmtId="14" fontId="2" fillId="0" borderId="11" xfId="1" applyNumberFormat="1" applyFont="1" applyBorder="1" applyAlignment="1">
      <alignment horizontal="left" vertical="top"/>
    </xf>
    <xf numFmtId="0" fontId="3" fillId="0" borderId="11" xfId="1" applyFont="1" applyBorder="1" applyAlignment="1">
      <alignment vertical="top"/>
    </xf>
    <xf numFmtId="0" fontId="3" fillId="0" borderId="2" xfId="1" applyFont="1" applyFill="1" applyBorder="1" applyAlignment="1">
      <alignment horizontal="left" vertical="top"/>
    </xf>
    <xf numFmtId="0" fontId="3" fillId="0" borderId="2" xfId="1" applyFont="1" applyBorder="1" applyAlignment="1">
      <alignment horizontal="center" vertical="top"/>
    </xf>
    <xf numFmtId="0" fontId="2" fillId="0" borderId="0" xfId="1" applyFont="1" applyFill="1" applyAlignment="1">
      <alignment horizontal="left" vertical="top" shrinkToFit="1"/>
    </xf>
    <xf numFmtId="4" fontId="2" fillId="0" borderId="0" xfId="1" applyNumberFormat="1" applyFont="1" applyFill="1" applyAlignment="1">
      <alignment horizontal="left" vertical="top" shrinkToFit="1"/>
    </xf>
    <xf numFmtId="0" fontId="6" fillId="0" borderId="8" xfId="1" applyFont="1" applyBorder="1" applyAlignment="1">
      <alignment horizontal="justify" vertical="top"/>
    </xf>
    <xf numFmtId="49" fontId="7" fillId="2" borderId="12" xfId="2" applyNumberFormat="1" applyFont="1" applyFill="1" applyBorder="1" applyAlignment="1">
      <alignment horizontal="center" vertical="center"/>
    </xf>
    <xf numFmtId="49" fontId="7" fillId="2" borderId="13" xfId="2" applyNumberFormat="1" applyFont="1" applyFill="1" applyBorder="1" applyAlignment="1">
      <alignment horizontal="center" vertical="center"/>
    </xf>
    <xf numFmtId="49" fontId="7" fillId="2" borderId="13" xfId="2" applyNumberFormat="1" applyFont="1" applyFill="1" applyBorder="1" applyAlignment="1">
      <alignment horizontal="center" vertical="center" wrapText="1"/>
    </xf>
    <xf numFmtId="49" fontId="7" fillId="2" borderId="14" xfId="2" applyNumberFormat="1" applyFont="1" applyFill="1" applyBorder="1" applyAlignment="1">
      <alignment horizontal="center" vertical="center"/>
    </xf>
    <xf numFmtId="0" fontId="2" fillId="0" borderId="0" xfId="1" applyFont="1" applyFill="1" applyAlignment="1">
      <alignment horizontal="justify" vertical="top" shrinkToFit="1"/>
    </xf>
    <xf numFmtId="0" fontId="3" fillId="3" borderId="0" xfId="1" applyFont="1" applyFill="1" applyAlignment="1">
      <alignment horizontal="center" vertical="top"/>
    </xf>
    <xf numFmtId="0" fontId="2" fillId="0" borderId="0" xfId="1" applyFont="1" applyFill="1" applyAlignment="1">
      <alignment horizontal="left" vertical="top"/>
    </xf>
    <xf numFmtId="0" fontId="3" fillId="0" borderId="0" xfId="1" applyFont="1" applyAlignment="1">
      <alignment vertical="top"/>
    </xf>
    <xf numFmtId="164" fontId="9" fillId="0" borderId="0" xfId="3" applyNumberFormat="1" applyFont="1" applyFill="1" applyAlignment="1">
      <alignment horizontal="right" vertical="top" shrinkToFit="1"/>
    </xf>
    <xf numFmtId="0" fontId="9" fillId="0" borderId="0" xfId="1" applyFont="1" applyFill="1" applyAlignment="1">
      <alignment vertical="top"/>
    </xf>
    <xf numFmtId="0" fontId="12" fillId="3" borderId="0" xfId="1" applyFont="1" applyFill="1" applyAlignment="1">
      <alignment vertical="top"/>
    </xf>
    <xf numFmtId="0" fontId="13" fillId="2" borderId="0" xfId="4" applyFont="1" applyFill="1" applyBorder="1" applyAlignment="1">
      <alignment horizontal="justify" vertical="top"/>
    </xf>
    <xf numFmtId="165" fontId="13" fillId="2" borderId="0" xfId="4" applyNumberFormat="1" applyFont="1" applyFill="1" applyAlignment="1">
      <alignment vertical="top"/>
    </xf>
    <xf numFmtId="0" fontId="2" fillId="4" borderId="0" xfId="1" applyFont="1" applyFill="1" applyAlignment="1">
      <alignment horizontal="justify" vertical="top" shrinkToFit="1"/>
    </xf>
    <xf numFmtId="0" fontId="14" fillId="4" borderId="0" xfId="1" applyFont="1" applyFill="1" applyAlignment="1">
      <alignment horizontal="justify" vertical="top" shrinkToFit="1"/>
    </xf>
    <xf numFmtId="0" fontId="14" fillId="0" borderId="0" xfId="1" applyFont="1" applyFill="1" applyAlignment="1">
      <alignment horizontal="justify" vertical="top" shrinkToFit="1"/>
    </xf>
    <xf numFmtId="164" fontId="2" fillId="0" borderId="0" xfId="3" applyNumberFormat="1" applyFont="1" applyAlignment="1">
      <alignment vertical="top"/>
    </xf>
    <xf numFmtId="164" fontId="11" fillId="0" borderId="15" xfId="6" applyNumberFormat="1" applyFont="1" applyFill="1" applyBorder="1" applyAlignment="1">
      <alignment horizontal="right" vertical="top" shrinkToFit="1"/>
    </xf>
    <xf numFmtId="164" fontId="10" fillId="0" borderId="15" xfId="6" applyNumberFormat="1" applyFont="1" applyFill="1" applyBorder="1" applyAlignment="1">
      <alignment horizontal="right" vertical="top" shrinkToFit="1"/>
    </xf>
    <xf numFmtId="164" fontId="10" fillId="5" borderId="15" xfId="6" applyNumberFormat="1" applyFont="1" applyFill="1" applyBorder="1" applyAlignment="1">
      <alignment horizontal="right" vertical="top" shrinkToFit="1"/>
    </xf>
    <xf numFmtId="0" fontId="16" fillId="0" borderId="0" xfId="1" applyFont="1" applyFill="1" applyAlignment="1">
      <alignment horizontal="right" vertical="top" shrinkToFit="1"/>
    </xf>
    <xf numFmtId="0" fontId="16" fillId="0" borderId="0" xfId="1" applyFont="1" applyFill="1" applyAlignment="1">
      <alignment horizontal="justify" vertical="top" shrinkToFit="1"/>
    </xf>
    <xf numFmtId="0" fontId="15" fillId="0" borderId="0" xfId="1" applyFont="1" applyFill="1" applyAlignment="1">
      <alignment horizontal="right" vertical="top" shrinkToFit="1"/>
    </xf>
    <xf numFmtId="0" fontId="15" fillId="0" borderId="0" xfId="1" applyFont="1" applyFill="1" applyAlignment="1">
      <alignment horizontal="justify" vertical="top" shrinkToFit="1"/>
    </xf>
    <xf numFmtId="164" fontId="16" fillId="0" borderId="0" xfId="3" applyNumberFormat="1" applyFont="1" applyFill="1" applyAlignment="1">
      <alignment horizontal="right" vertical="top" shrinkToFit="1"/>
    </xf>
    <xf numFmtId="0" fontId="16" fillId="0" borderId="0" xfId="1" applyFont="1" applyFill="1" applyAlignment="1">
      <alignment horizontal="center" vertical="top" shrinkToFit="1"/>
    </xf>
    <xf numFmtId="0" fontId="15" fillId="0" borderId="0" xfId="1" applyFont="1" applyFill="1" applyAlignment="1">
      <alignment horizontal="center" vertical="top" shrinkToFit="1"/>
    </xf>
    <xf numFmtId="164" fontId="15" fillId="0" borderId="0" xfId="3" applyNumberFormat="1" applyFont="1" applyFill="1" applyAlignment="1">
      <alignment horizontal="right" vertical="top" shrinkToFit="1"/>
    </xf>
    <xf numFmtId="166" fontId="2" fillId="0" borderId="0" xfId="1" applyNumberFormat="1" applyFont="1" applyAlignment="1">
      <alignment vertical="top"/>
    </xf>
    <xf numFmtId="166" fontId="3" fillId="0" borderId="0" xfId="1" applyNumberFormat="1" applyFont="1" applyFill="1" applyBorder="1" applyAlignment="1">
      <alignment vertical="top"/>
    </xf>
    <xf numFmtId="166" fontId="7" fillId="2" borderId="13" xfId="2" applyNumberFormat="1" applyFont="1" applyFill="1" applyBorder="1" applyAlignment="1">
      <alignment horizontal="center" vertical="center"/>
    </xf>
    <xf numFmtId="166" fontId="12" fillId="3" borderId="0" xfId="1" applyNumberFormat="1" applyFont="1" applyFill="1" applyAlignment="1">
      <alignment vertical="top"/>
    </xf>
    <xf numFmtId="166" fontId="9" fillId="0" borderId="0" xfId="1" applyNumberFormat="1" applyFont="1" applyFill="1" applyAlignment="1">
      <alignment vertical="top"/>
    </xf>
    <xf numFmtId="166" fontId="16" fillId="0" borderId="0" xfId="1" applyNumberFormat="1" applyFont="1" applyFill="1" applyAlignment="1">
      <alignment horizontal="right" vertical="top" shrinkToFit="1"/>
    </xf>
    <xf numFmtId="166" fontId="15" fillId="0" borderId="0" xfId="1" applyNumberFormat="1" applyFont="1" applyFill="1" applyAlignment="1">
      <alignment horizontal="right" vertical="top" shrinkToFit="1"/>
    </xf>
    <xf numFmtId="166" fontId="2" fillId="0" borderId="0" xfId="1" applyNumberFormat="1" applyFont="1" applyFill="1" applyAlignment="1">
      <alignment vertical="top"/>
    </xf>
    <xf numFmtId="0" fontId="2" fillId="0" borderId="0" xfId="1" applyFont="1" applyFill="1" applyAlignment="1">
      <alignment horizontal="justify" vertical="top" wrapText="1"/>
    </xf>
    <xf numFmtId="49" fontId="7" fillId="0" borderId="0" xfId="2" applyNumberFormat="1" applyFont="1" applyFill="1" applyBorder="1" applyAlignment="1">
      <alignment horizontal="center" vertical="center"/>
    </xf>
    <xf numFmtId="166" fontId="7" fillId="0" borderId="0" xfId="2" applyNumberFormat="1" applyFont="1" applyFill="1" applyBorder="1" applyAlignment="1">
      <alignment horizontal="center" vertical="center"/>
    </xf>
    <xf numFmtId="49" fontId="7" fillId="0" borderId="0" xfId="2" applyNumberFormat="1" applyFont="1" applyFill="1" applyBorder="1" applyAlignment="1">
      <alignment horizontal="center" vertical="center" wrapText="1"/>
    </xf>
    <xf numFmtId="0" fontId="2" fillId="0" borderId="0" xfId="3" applyNumberFormat="1" applyFont="1" applyAlignment="1">
      <alignment horizontal="center" vertical="top"/>
    </xf>
    <xf numFmtId="44" fontId="2" fillId="0" borderId="0" xfId="3" applyFont="1" applyAlignment="1">
      <alignment vertical="top"/>
    </xf>
    <xf numFmtId="0" fontId="17" fillId="0" borderId="0" xfId="1" applyFont="1" applyFill="1" applyAlignment="1">
      <alignment horizontal="right" vertical="top" shrinkToFit="1"/>
    </xf>
    <xf numFmtId="0" fontId="18" fillId="0" borderId="0" xfId="1" applyFont="1" applyFill="1" applyAlignment="1">
      <alignment horizontal="justify" vertical="top" shrinkToFit="1"/>
    </xf>
    <xf numFmtId="164" fontId="18" fillId="0" borderId="0" xfId="3" applyNumberFormat="1" applyFont="1" applyFill="1" applyAlignment="1">
      <alignment vertical="top"/>
    </xf>
    <xf numFmtId="0" fontId="17" fillId="0" borderId="0" xfId="1" applyFont="1" applyFill="1" applyAlignment="1">
      <alignment horizontal="left" shrinkToFit="1"/>
    </xf>
    <xf numFmtId="0" fontId="17" fillId="0" borderId="0" xfId="1" applyFont="1" applyFill="1" applyAlignment="1">
      <alignment horizontal="center" vertical="top" shrinkToFit="1"/>
    </xf>
    <xf numFmtId="44" fontId="17" fillId="0" borderId="0" xfId="3" applyFont="1" applyFill="1" applyAlignment="1">
      <alignment horizontal="right" vertical="top" shrinkToFit="1"/>
    </xf>
    <xf numFmtId="164" fontId="17" fillId="0" borderId="0" xfId="3" applyNumberFormat="1" applyFont="1" applyFill="1" applyAlignment="1">
      <alignment horizontal="right" vertical="top" shrinkToFit="1"/>
    </xf>
    <xf numFmtId="164" fontId="17" fillId="0" borderId="0" xfId="3" applyNumberFormat="1" applyFont="1" applyFill="1" applyAlignment="1">
      <alignment vertical="top"/>
    </xf>
    <xf numFmtId="0" fontId="18" fillId="0" borderId="0" xfId="3" applyNumberFormat="1" applyFont="1" applyAlignment="1">
      <alignment horizontal="center" vertical="top"/>
    </xf>
    <xf numFmtId="44" fontId="18" fillId="0" borderId="0" xfId="3" applyFont="1" applyAlignment="1">
      <alignment vertical="top"/>
    </xf>
    <xf numFmtId="164" fontId="19" fillId="0" borderId="0" xfId="3" applyNumberFormat="1" applyFont="1" applyFill="1" applyAlignment="1">
      <alignment horizontal="right" vertical="top" shrinkToFit="1"/>
    </xf>
    <xf numFmtId="164" fontId="3" fillId="0" borderId="0" xfId="7" applyNumberFormat="1" applyFont="1" applyFill="1" applyBorder="1" applyAlignment="1">
      <alignment horizontal="center" vertical="center"/>
    </xf>
    <xf numFmtId="0" fontId="17" fillId="0" borderId="0" xfId="1" applyFont="1" applyFill="1" applyAlignment="1">
      <alignment horizontal="left" vertical="top" shrinkToFit="1"/>
    </xf>
    <xf numFmtId="0" fontId="18" fillId="0" borderId="0" xfId="1" applyFont="1" applyFill="1" applyAlignment="1">
      <alignment horizontal="left" vertical="top" shrinkToFit="1"/>
    </xf>
    <xf numFmtId="43" fontId="2" fillId="0" borderId="0" xfId="7" applyFont="1" applyAlignment="1">
      <alignment vertical="top"/>
    </xf>
    <xf numFmtId="44" fontId="2" fillId="0" borderId="0" xfId="5" applyFont="1" applyAlignment="1">
      <alignment vertical="top"/>
    </xf>
    <xf numFmtId="43" fontId="17" fillId="0" borderId="0" xfId="7" applyFont="1" applyFill="1" applyAlignment="1">
      <alignment horizontal="right" vertical="top" shrinkToFit="1"/>
    </xf>
    <xf numFmtId="43" fontId="18" fillId="0" borderId="0" xfId="7" applyFont="1" applyAlignment="1">
      <alignment vertical="top"/>
    </xf>
    <xf numFmtId="4" fontId="5" fillId="0" borderId="0" xfId="4" applyNumberFormat="1" applyFont="1" applyAlignment="1">
      <alignment vertical="top"/>
    </xf>
    <xf numFmtId="0" fontId="13" fillId="2" borderId="0" xfId="4" applyNumberFormat="1" applyFont="1" applyFill="1" applyBorder="1" applyAlignment="1">
      <alignment horizontal="center" vertical="top"/>
    </xf>
    <xf numFmtId="0" fontId="7" fillId="2" borderId="0" xfId="4" applyNumberFormat="1" applyFont="1" applyFill="1" applyAlignment="1">
      <alignment horizontal="center" vertical="top"/>
    </xf>
    <xf numFmtId="0" fontId="3" fillId="0" borderId="6" xfId="1" applyFont="1" applyBorder="1" applyAlignment="1">
      <alignment horizontal="center" vertical="top"/>
    </xf>
    <xf numFmtId="0" fontId="3" fillId="0" borderId="8" xfId="1" applyFont="1" applyBorder="1" applyAlignment="1">
      <alignment horizontal="center" vertical="top"/>
    </xf>
    <xf numFmtId="0" fontId="7" fillId="2" borderId="12" xfId="1" applyFont="1" applyFill="1" applyBorder="1" applyAlignment="1">
      <alignment horizontal="center" vertical="top"/>
    </xf>
    <xf numFmtId="0" fontId="7" fillId="2" borderId="13" xfId="1" applyFont="1" applyFill="1" applyBorder="1" applyAlignment="1">
      <alignment horizontal="center" vertical="top"/>
    </xf>
    <xf numFmtId="0" fontId="7" fillId="2" borderId="14" xfId="1" applyFont="1" applyFill="1" applyBorder="1" applyAlignment="1">
      <alignment horizontal="center" vertical="top"/>
    </xf>
    <xf numFmtId="0" fontId="3" fillId="0" borderId="6" xfId="1" applyFont="1" applyBorder="1" applyAlignment="1">
      <alignment horizontal="justify" vertical="top"/>
    </xf>
    <xf numFmtId="0" fontId="2" fillId="0" borderId="1" xfId="1" applyFont="1" applyBorder="1" applyAlignment="1">
      <alignment horizontal="center" vertical="top"/>
    </xf>
    <xf numFmtId="0" fontId="2" fillId="0" borderId="5" xfId="1" applyFont="1" applyBorder="1" applyAlignment="1">
      <alignment horizontal="center" vertical="top"/>
    </xf>
    <xf numFmtId="0" fontId="2" fillId="0" borderId="6" xfId="1" applyFont="1" applyBorder="1" applyAlignment="1">
      <alignment horizontal="center" vertical="top"/>
    </xf>
    <xf numFmtId="0" fontId="2" fillId="0" borderId="8" xfId="1" applyFont="1" applyBorder="1" applyAlignment="1">
      <alignment horizontal="center" vertical="top"/>
    </xf>
    <xf numFmtId="0" fontId="3" fillId="0" borderId="3" xfId="1" applyFont="1" applyBorder="1" applyAlignment="1">
      <alignment horizontal="center" vertical="top"/>
    </xf>
    <xf numFmtId="0" fontId="3" fillId="0" borderId="4" xfId="1" applyFont="1" applyBorder="1" applyAlignment="1">
      <alignment horizontal="center" vertical="top"/>
    </xf>
    <xf numFmtId="0" fontId="2" fillId="0" borderId="0" xfId="1" applyFont="1" applyBorder="1" applyAlignment="1">
      <alignment horizontal="center" vertical="top"/>
    </xf>
    <xf numFmtId="0" fontId="2" fillId="0" borderId="7" xfId="1" applyFont="1" applyBorder="1" applyAlignment="1">
      <alignment horizontal="center" vertical="top"/>
    </xf>
    <xf numFmtId="14" fontId="3" fillId="0" borderId="1" xfId="1" applyNumberFormat="1" applyFont="1" applyBorder="1" applyAlignment="1">
      <alignment horizontal="right" vertical="top"/>
    </xf>
    <xf numFmtId="14" fontId="3" fillId="0" borderId="3" xfId="1" applyNumberFormat="1" applyFont="1" applyBorder="1" applyAlignment="1">
      <alignment horizontal="right" vertical="top"/>
    </xf>
    <xf numFmtId="0" fontId="2" fillId="0" borderId="6" xfId="1" applyNumberFormat="1" applyFont="1" applyBorder="1" applyAlignment="1">
      <alignment horizontal="justify" vertical="top"/>
    </xf>
    <xf numFmtId="0" fontId="2" fillId="0" borderId="8" xfId="1" applyNumberFormat="1" applyFont="1" applyBorder="1" applyAlignment="1">
      <alignment horizontal="justify" vertical="top"/>
    </xf>
    <xf numFmtId="14" fontId="3" fillId="0" borderId="5" xfId="1" applyNumberFormat="1" applyFont="1" applyBorder="1" applyAlignment="1">
      <alignment horizontal="right" vertical="top"/>
    </xf>
    <xf numFmtId="14" fontId="3" fillId="0" borderId="0" xfId="1" applyNumberFormat="1" applyFont="1" applyBorder="1" applyAlignment="1">
      <alignment horizontal="right" vertical="top"/>
    </xf>
    <xf numFmtId="14" fontId="3" fillId="0" borderId="9" xfId="1" applyNumberFormat="1" applyFont="1" applyBorder="1" applyAlignment="1">
      <alignment horizontal="right" vertical="top"/>
    </xf>
    <xf numFmtId="14" fontId="3" fillId="0" borderId="10" xfId="1" applyNumberFormat="1" applyFont="1" applyBorder="1" applyAlignment="1">
      <alignment horizontal="right" vertical="top"/>
    </xf>
    <xf numFmtId="0" fontId="3" fillId="0" borderId="1" xfId="1" applyFont="1" applyBorder="1" applyAlignment="1">
      <alignment horizontal="center" vertical="top"/>
    </xf>
    <xf numFmtId="0" fontId="2" fillId="0" borderId="6" xfId="1" applyNumberFormat="1" applyFont="1" applyBorder="1" applyAlignment="1">
      <alignment horizontal="left" vertical="top"/>
    </xf>
    <xf numFmtId="0" fontId="2" fillId="0" borderId="8" xfId="1" applyNumberFormat="1" applyFont="1" applyBorder="1" applyAlignment="1">
      <alignment horizontal="left" vertical="top"/>
    </xf>
    <xf numFmtId="0" fontId="2" fillId="0" borderId="9" xfId="1" applyFont="1" applyBorder="1" applyAlignment="1">
      <alignment horizontal="center" vertical="top"/>
    </xf>
    <xf numFmtId="0" fontId="2" fillId="0" borderId="10" xfId="1" applyFont="1" applyBorder="1" applyAlignment="1">
      <alignment horizontal="center" vertical="top"/>
    </xf>
    <xf numFmtId="0" fontId="2" fillId="0" borderId="11" xfId="1" applyFont="1" applyBorder="1" applyAlignment="1">
      <alignment horizontal="center" vertical="top"/>
    </xf>
  </cellXfs>
  <cellStyles count="8">
    <cellStyle name="Millares" xfId="7" builtinId="3"/>
    <cellStyle name="Moneda" xfId="5" builtinId="4"/>
    <cellStyle name="Moneda 2" xfId="3"/>
    <cellStyle name="Moneda 2 2" xfId="6"/>
    <cellStyle name="Normal" xfId="0" builtinId="0"/>
    <cellStyle name="Normal 2" xfId="1"/>
    <cellStyle name="Normal 2 2" xfId="4"/>
    <cellStyle name="Normal 3" xfId="2"/>
  </cellStyles>
  <dxfs count="0"/>
  <tableStyles count="0" defaultTableStyle="TableStyleMedium2" defaultPivotStyle="PivotStyleLight16"/>
  <colors>
    <mruColors>
      <color rgb="FF33CC33"/>
      <color rgb="FF008000"/>
      <color rgb="FF0095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262552</xdr:colOff>
      <xdr:row>4</xdr:row>
      <xdr:rowOff>130631</xdr:rowOff>
    </xdr:from>
    <xdr:to>
      <xdr:col>1</xdr:col>
      <xdr:colOff>1366892</xdr:colOff>
      <xdr:row>8</xdr:row>
      <xdr:rowOff>192633</xdr:rowOff>
    </xdr:to>
    <xdr:pic>
      <xdr:nvPicPr>
        <xdr:cNvPr id="5" name="Imagen 4">
          <a:extLst>
            <a:ext uri="{FF2B5EF4-FFF2-40B4-BE49-F238E27FC236}">
              <a16:creationId xmlns:a16="http://schemas.microsoft.com/office/drawing/2014/main" id="{0942A209-4D16-4574-AE19-D331D116C6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6402" y="940256"/>
          <a:ext cx="1104340" cy="928777"/>
        </a:xfrm>
        <a:prstGeom prst="rect">
          <a:avLst/>
        </a:prstGeom>
      </xdr:spPr>
    </xdr:pic>
    <xdr:clientData/>
  </xdr:twoCellAnchor>
  <xdr:twoCellAnchor>
    <xdr:from>
      <xdr:col>6</xdr:col>
      <xdr:colOff>1444296</xdr:colOff>
      <xdr:row>4</xdr:row>
      <xdr:rowOff>213635</xdr:rowOff>
    </xdr:from>
    <xdr:to>
      <xdr:col>7</xdr:col>
      <xdr:colOff>1447210</xdr:colOff>
      <xdr:row>5</xdr:row>
      <xdr:rowOff>206456</xdr:rowOff>
    </xdr:to>
    <xdr:pic>
      <xdr:nvPicPr>
        <xdr:cNvPr id="8" name="Imagen 7">
          <a:extLst>
            <a:ext uri="{FF2B5EF4-FFF2-40B4-BE49-F238E27FC236}">
              <a16:creationId xmlns:a16="http://schemas.microsoft.com/office/drawing/2014/main" id="{47A73678-DB79-4B13-AB27-66514F0A792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797846" y="1023260"/>
          <a:ext cx="1450714" cy="2309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ictor/DOCTOS%20TOMAS/CENTRO%20DE%20SALUD%20SAN%20MIGUEL%20DE%20HIDALGO%20EL%20LIMON/CATALOGO%20TOMAS%20CENTRO%20DE%20SALUD%2011%20JUN%2019%20COM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 1"/>
      <sheetName val="CAT 2"/>
      <sheetName val="CATALOGO INTEGRADO"/>
      <sheetName val="CATALOGO OK"/>
      <sheetName val="Hoja1"/>
    </sheetNames>
    <sheetDataSet>
      <sheetData sheetId="0"/>
      <sheetData sheetId="1"/>
      <sheetData sheetId="2"/>
      <sheetData sheetId="3"/>
      <sheetData sheetId="4">
        <row r="1">
          <cell r="B1" t="str">
            <v>ALVARO ORTEGA VILLA CORONA</v>
          </cell>
        </row>
        <row r="2">
          <cell r="B2" t="str">
            <v xml:space="preserve">   PUERTAS Y VENTANAS</v>
          </cell>
        </row>
        <row r="3">
          <cell r="B3" t="str">
            <v xml:space="preserve">      DESMANTELAMIENTO Y DEMOLICIONES</v>
          </cell>
        </row>
        <row r="4">
          <cell r="A4" t="str">
            <v>SIOP-001</v>
          </cell>
          <cell r="B4" t="str">
            <v xml:space="preserve">         DESMONTAJE SIN RECUPERACION DE PUERTAS Y VENTANAS, DE HERRERIA, ALUMINIO Y MADERA INCLUYE: ACARREO FUERA DE LA OBRA, MANO DE OBRA Y HERRAMIENTA.</v>
          </cell>
          <cell r="C4" t="str">
            <v>M2</v>
          </cell>
          <cell r="D4">
            <v>40.94</v>
          </cell>
          <cell r="E4">
            <v>95.75</v>
          </cell>
        </row>
        <row r="5">
          <cell r="A5" t="str">
            <v>AR-39</v>
          </cell>
          <cell r="B5" t="str">
            <v xml:space="preserve">         DEMOLICION DE APLANADOS DE 2 A 3 CMS. DE ESPESOR EN MUROS Y BOVEDAS  A CUALQUIER NIVEL, INCLUYE: (PROTECCIONES DE PISOS, VIDRIOS, PUERTAS, VENTANAS, LAMPARAS Y DEMAS INSTALACIONES QUE PUDIERAN RESULTAR DAÑADAS EN EL PROCESO DE LA DEMOLICION.) HERRAMIENTAS, EQUIPO DE SEGURIDAD,  ANDAMIOS, MANO DE OBRA, ACARREO DEL PRODUCTO DE LA DEMOLICION  DENTRO Y FUERA DE LA OBRA Y  LIMPIEZA DEL AREA DE TRABAJO.</v>
          </cell>
          <cell r="C5" t="str">
            <v>M2</v>
          </cell>
          <cell r="D5">
            <v>434</v>
          </cell>
          <cell r="E5">
            <v>77.540000000000006</v>
          </cell>
        </row>
        <row r="6">
          <cell r="B6" t="str">
            <v xml:space="preserve">      PUERTA Y VENTANA</v>
          </cell>
        </row>
        <row r="7">
          <cell r="A7" t="str">
            <v>357322-A</v>
          </cell>
          <cell r="B7" t="str">
            <v xml:space="preserve">         BOQUILLAS Y BOLEOS EN PUERTAS Y VENTANAS, CON MORTERO CEMENTO-CAL-ARENA 1:2:6, INCLUYE: ANDAMIOS Y ACARREO DE MATERIALES AL SITIO DE SU UTILIZACION.</v>
          </cell>
          <cell r="C7" t="str">
            <v>M</v>
          </cell>
          <cell r="D7">
            <v>104.4</v>
          </cell>
          <cell r="E7">
            <v>107.28</v>
          </cell>
        </row>
        <row r="8">
          <cell r="A8" t="str">
            <v>140057-A</v>
          </cell>
          <cell r="B8" t="str">
            <v xml:space="preserve">         AMPLIACION DE VANO PARA PUERTA Y VENTANA HASTA 0.50 CM DE ANCHO, INCLUYE: DEMOLICION DE MURO EXISTENTE Y ELEMENTOS ESTRUCTURALES, REPOSICION DEL MISMO MURO , CASTILLO, APLANADO, EMBOQUILLADOS, BOLEOS, RESANES, ACABADO AL TERMINADO AL EXISTENTE</v>
          </cell>
          <cell r="C8" t="str">
            <v>PZA</v>
          </cell>
          <cell r="D8">
            <v>12</v>
          </cell>
          <cell r="E8">
            <v>3235.07</v>
          </cell>
        </row>
        <row r="9">
          <cell r="A9" t="str">
            <v>390068-A</v>
          </cell>
          <cell r="B9" t="str">
            <v xml:space="preserve">         SUMINISTRO Y COLOCACION DE PUERTA DE TAMBOR CON TRIPLAY DE CAOBILLA DE 6 MM. POR AMBAS CARAS, DE  0.95 M. A 1.10  X 2.10 M. FORMADA A BASE DE BASTIDOR Y MARCO DE  MADERA DE PINO DE PRIMERA DE  2"  X  1 1/2"   Y  PEINAZOS DE 1 1/2" X 1 1/2"  A CADA 30 CM. EN AMBOS SENTIDOS, ACABADO ENTINTADO Y LACA BRILLANTE TRANSPARENTE,  INCLUYE: MARCO Y TOPES DE MADERA,  JAMBAS,  RESANADOR PARA MADERA, BISAGRA DE LIBRO DE 3", DESPERDICIOS, MATERIALES MENORES Y DE CONSUMO, HERRAMIENTAS,  ACARREO DE MATERIALES AL SITIO DE SU COLOCACION,  LIMPIEZA DEL AREA DE TRABAJO Y MANO DE OBRA ESPECIALIZADA.</v>
          </cell>
          <cell r="C9" t="str">
            <v>PZA</v>
          </cell>
          <cell r="D9">
            <v>9</v>
          </cell>
          <cell r="E9">
            <v>4680</v>
          </cell>
        </row>
        <row r="10">
          <cell r="A10" t="str">
            <v>C7</v>
          </cell>
          <cell r="B10" t="str">
            <v xml:space="preserve">         SUMINISTRO Y COLOCACION DE CERRADURA USO RUDO, MCA. TESA, MOD. EIFEL AS,  PARA PUERTA ABATIBLE, DOBLE MANIJA,  FABRICADA EN ALEACION DE ALUMINIO Y ZINC, CON CILINDRO DE BRONCE CLASE T60, ACABADO EN CROMO MATE, INCLUYE: HERRAMIENTA, LLAVES, MATERIALES MENORES Y DE CONSUMO, ELEMENTOS DE FIJACION, TALADROS, MANO DE OBRA Y ACARREO DE MATERIAL AL SITIO DE SU UTILIZACION. EN CUALQUIER NIVEL.</v>
          </cell>
          <cell r="C10" t="str">
            <v>PZA</v>
          </cell>
          <cell r="D10">
            <v>11</v>
          </cell>
          <cell r="E10">
            <v>1486.96</v>
          </cell>
        </row>
        <row r="11">
          <cell r="A11" t="str">
            <v>420011-A</v>
          </cell>
          <cell r="B11" t="str">
            <v xml:space="preserve">         SUMINISTRO, HABILITADO Y COLOCACION DE CANCELERIA FABRICADA  EN ALUMINIO ANODIZADO EN COLOR BLANCO CON PERFILES COMERCIALES DE 2 X 1.25",  MCA. CUPRUM,  LINEA PANORAMA O EQUIVALENTE INCLUYE: TRAZO, CORTES, AJUSTES, MATERIALES, CORREDERAS, JALADERAS, OPERADORES, REPISON, SELLADO PERIMETRAL, SILICON, VINIL, HERRAJES, ELEMENTOS DE FIJACION, MATERIALES MENORES Y DE CONSUMO, DESPERDICIOS, HERRAMIENTAS, MANO DE OBRA ESPECIALIZADA, LIMPIEZA, FLETES, EQUIPO Y COLOCACION A CUALQUIER NIVEL.</v>
          </cell>
          <cell r="C11" t="str">
            <v>M2</v>
          </cell>
          <cell r="D11">
            <v>15</v>
          </cell>
          <cell r="E11">
            <v>1441.81</v>
          </cell>
        </row>
        <row r="12">
          <cell r="A12" t="str">
            <v>412013-A</v>
          </cell>
          <cell r="B12" t="str">
            <v xml:space="preserve">         SUMINISTRO, FABRICACION Y COLOCACION DE HERRERIA TUBULAR Y/O ESTRUCTURAL, INCLUYE: SOLDADURA, ELEMENTOS DE FIJACION, MATERIALES MENORES, DESCALIBRES, DESPERDICIOS, BISAGRAS, FONDO ANTICORROSIVO, FLETES, HERRAMIENTAS, EQUIPO, MANO DE OBRA  Y ACARREO DE MATERIALES AL SITIO DE SU UTLIZACION.</v>
          </cell>
          <cell r="C12" t="str">
            <v>KG</v>
          </cell>
          <cell r="D12">
            <v>539.32000000000005</v>
          </cell>
          <cell r="E12">
            <v>70.81</v>
          </cell>
        </row>
        <row r="13">
          <cell r="A13" t="str">
            <v>393145-A</v>
          </cell>
          <cell r="B13" t="str">
            <v xml:space="preserve">         SUMINISTRO Y APLICACION DE PINTURA DE ESMALTE ALQUIDALICO ANTICORROSIVO, ACABADO BRILLANTE, PARA INTERIORES Y EXTERIORES QUE NO DESPRENDA VAPORES TÓXICOS NI OLORES DESAGRADABLES, CON LAS SIGUIENTES CARACTERÍSTICAS ( SÓLIDOS POR PESO 49-60%, SÓLIDOS POR VOLUMEN 40-46%, VISCOSIDAD DE 110-160 UK A 25°C, DENSIDAD 0.9-1.2 TON/M3., BRILLO A 60°C, 90%, TIEMPO DE SECADO AL TACTO, &lt; O = 6 HRS., TIEMPO DE SECADO DURO &lt; O = 24 HRS., ADHERENCIA 100%, RENDIMIENTO EN SUP. LISA 8-10 M2/LT., DILUCIÓN MÁXIMA (AGUARRÁS, THINER), 15 %,  EN VENTANERIA, MEDIDA POR UN SOLO LADO, TRABAJO TERMINADO, A DOS MANOS, INCLUYE: MATERIALES MENORES Y DE CONSUMO, ANDAMIOS, PREPARACION DE LA SUPERFICIE, HERRAMIENTAS, LIMPIEZA, MANO DE OBRA Y  EQUIPO DE SEGURIDAD. A CUALQUIER NIVEL. (LA PINTURA ES POR AMBOS LADOS DE LA VENTANERIA, PERO PARA SU PAGO ES MEDIDA SOLO POR 1 SOLO LADO).</v>
          </cell>
          <cell r="C13" t="str">
            <v>M2</v>
          </cell>
          <cell r="D13">
            <v>37.32</v>
          </cell>
          <cell r="E13">
            <v>110.32</v>
          </cell>
        </row>
        <row r="14">
          <cell r="A14" t="str">
            <v>426010-A</v>
          </cell>
          <cell r="B14" t="str">
            <v xml:space="preserve">         SUMINISTRO Y COLOCACION DE CRISTAL FLOTADO DE 6 MM. DE ESPESOR,  ASENTADO VINIL, INCLUYE: CORTES, DESPERDICIOS Y ACARREO DE MATERIALES AL SITIO DE SU UTILIZACION A CUALQUIER NIVEL.</v>
          </cell>
          <cell r="C14" t="str">
            <v>M2</v>
          </cell>
          <cell r="D14">
            <v>17</v>
          </cell>
          <cell r="E14">
            <v>684.52</v>
          </cell>
        </row>
        <row r="15">
          <cell r="B15" t="str">
            <v xml:space="preserve">   PINTURA</v>
          </cell>
        </row>
        <row r="16">
          <cell r="A16" t="str">
            <v>393016-A</v>
          </cell>
          <cell r="B16" t="str">
            <v xml:space="preserve">      PINTURA VINILICA VINIMEX DE COMEX O VINI-HOGAR SHERWIN WILLIAMS O EQUIVALENTE,  EN MUROS A DOS MANOS, INCLUYE: MATERIALES MENORES Y DE CONSUMO, ANDAMIOS, PREPARACION DE LA SUPERFICIE, SELLADO DE LA SUPERFICIE, HERRAMIENTAS, LIMPIEZA, MANO DE OBRA Y  EQUIPO DE SEGURIDAD.</v>
          </cell>
          <cell r="C16" t="str">
            <v>M2</v>
          </cell>
          <cell r="D16">
            <v>580</v>
          </cell>
          <cell r="E16">
            <v>64.34</v>
          </cell>
        </row>
        <row r="17">
          <cell r="A17" t="str">
            <v>C40</v>
          </cell>
          <cell r="B17" t="str">
            <v xml:space="preserve">      SUMINISTRO Y ELABORACION DE ROTULO DE OBRA DISTINTIVOS, DE GOBIERNO DE JALISCO, SALUD, SERVICIOS DE SALUD JALISCO, A BASE DE PINTURA VINILICA, Y DE CARACTERISTICAS Y DIMENSIONES ASI COMO TIPOGRAFIA DE ACUERDO CON DISEÑO PROPORCIONADO POR LA SIOP, INCLUYE: MATERIALES, MANO DE OBRA CALIFICADA, HERRAMIENTA, EQUIPO, ANDAMIOS Y TODO LO NECESARIO PARA SU CORRECTA EJECUCION.</v>
          </cell>
          <cell r="C17" t="str">
            <v>PZA</v>
          </cell>
          <cell r="D17">
            <v>4</v>
          </cell>
          <cell r="E17">
            <v>1200</v>
          </cell>
        </row>
        <row r="18">
          <cell r="A18" t="str">
            <v>C42</v>
          </cell>
          <cell r="B18" t="str">
            <v xml:space="preserve">      SUMINISTRO Y APLICACIÓN DE PINTURA VINILICA COLORES INSTITUCIONALES COLOR AZUL DE 0.90 M  Y LINEA ROSA DE 0.10 M  EL RESTO DE LA SUPERFICIE COLOR BLANCO DE MURO EXTERIOR DE LA UNIDAD INCLUYE: MATERIALES, PREPARACION DE LA SUPERFICIE DESPERDICIO, EQUIPO, MANO DE OBRA, HERRAMIENTA ANDAMIOS Y TODO LO NECESARIO PARA SU CORRECTA EJECUCION.</v>
          </cell>
          <cell r="C18" t="str">
            <v>M</v>
          </cell>
          <cell r="D18">
            <v>56</v>
          </cell>
          <cell r="E18">
            <v>176.44</v>
          </cell>
        </row>
        <row r="19">
          <cell r="B19" t="str">
            <v xml:space="preserve">   PISOS</v>
          </cell>
        </row>
        <row r="20">
          <cell r="A20" t="str">
            <v>JM-AZU-003</v>
          </cell>
          <cell r="B20" t="str">
            <v xml:space="preserve">      SUMINISTRO Y COLOCACIÓN DE PISO RECTIFICADO STONEWALK DE 59X59 CM. COLOR MARFIL, MARCA INTERCERAMIC. INCLUYE: HERRAMIENTA, MATERIALES, MANO DE OBRA, EQUIPO Y TODO LO NECESARIO PARA SU CORRECTA INSTALACIÓN.</v>
          </cell>
          <cell r="C20" t="str">
            <v>M2</v>
          </cell>
          <cell r="D20">
            <v>110</v>
          </cell>
          <cell r="E20">
            <v>592.57000000000005</v>
          </cell>
        </row>
        <row r="21">
          <cell r="A21" t="str">
            <v>PA1003</v>
          </cell>
          <cell r="B21" t="str">
            <v xml:space="preserve">      SUMINISTRO Y COLOCACIÓN DE ZOCLO DE 10 CM DE ESPESOR, A BASE DE RECORTES DE LOSETA CERAMICA  DE 59X59 CM RECTIFICADO MCA INTERCERAMIC MOD. STONEWALK MARFIL O SIMILAR, AENTADO CON ADHESIVO PEGAPISO, BOQUILLA  COLOR INDICADO POR LA SUPERVISION, INCLUYE: ACARREOS AL SITIO DE COLOCACION, TRAZOS, CORTES, AJUSTES, REMATES, ESCUADRES, DESPERDICIOS,  DESPATINADO, EMBOQUILLADO, MATERIALES, MANO DE OBRA Y HERRAMIENTA, A CUALQUIER NIVEL.</v>
          </cell>
          <cell r="C21" t="str">
            <v>M</v>
          </cell>
          <cell r="D21">
            <v>376.35</v>
          </cell>
          <cell r="E21">
            <v>134.26</v>
          </cell>
        </row>
        <row r="22">
          <cell r="B22" t="str">
            <v xml:space="preserve">   INSTALACION HIDRO-SANITARIA</v>
          </cell>
        </row>
        <row r="23">
          <cell r="B23" t="str">
            <v xml:space="preserve">      DEMOLICION</v>
          </cell>
        </row>
        <row r="24">
          <cell r="A24" t="str">
            <v>140694-A</v>
          </cell>
          <cell r="B24" t="str">
            <v xml:space="preserve">         DEMOLICION DE PISO DE LOSETA Y AZULEJO DE CERAMICA,  BARRO Y/O EQUIVALENTE EN PISO Y/O MURO, INCLUYE: LIMPIEZA, MANO DE OBRA, HERRAMIENTA, ACARREO DEL MATERIAL PRODUCTO DE LA DEMOLICIÓN HASTA EL CENTRO DE ACOPIO, PARA SU POSTERIOR RETIRO.</v>
          </cell>
          <cell r="C24" t="str">
            <v>M2</v>
          </cell>
          <cell r="D24">
            <v>143.5</v>
          </cell>
          <cell r="E24">
            <v>82.24</v>
          </cell>
        </row>
        <row r="25">
          <cell r="A25" t="str">
            <v>140605-A</v>
          </cell>
          <cell r="B25" t="str">
            <v xml:space="preserve">         CORTE CON DISCO EN PISO DE MOSAICO Y/O CONCRETO DE 5 CM DE PROFUNDIDAD, INCLUYE: HERRAMIENTA, EQUIPO, MATERIALES DE CONSUMO, LIMPIEZA Y  MANO DE OBRA.</v>
          </cell>
          <cell r="C25" t="str">
            <v>M</v>
          </cell>
          <cell r="D25">
            <v>100</v>
          </cell>
          <cell r="E25">
            <v>36.31</v>
          </cell>
        </row>
        <row r="26">
          <cell r="A26" t="str">
            <v>PAV0006-A</v>
          </cell>
          <cell r="B26" t="str">
            <v xml:space="preserve">         DEMOLICIÓN DE CONCRETO SIMPLE EN BANQUETAS, GUARNICIONES, FIRMES, POR MEDIOS MANUALES, INCLUYE: RETIRO DEL MATERIAL A BANCO DE OBRA INDICADO POR SUPERVISIÓN, ABUNDAMIENTO, MANO DE OBRA, EQUIPO Y HERRAMIENTA.</v>
          </cell>
          <cell r="C26" t="str">
            <v>M3</v>
          </cell>
          <cell r="D26">
            <v>9</v>
          </cell>
          <cell r="E26">
            <v>540</v>
          </cell>
        </row>
        <row r="27">
          <cell r="A27" t="str">
            <v>156005-A</v>
          </cell>
          <cell r="B27" t="str">
            <v xml:space="preserve">         CARGA MANUAL Y ACARREO EN CAMIÓN 1 ER. KILOMETRO, DE MATERIAL PRODUCTO DE EXCAVACIÓN Y/O DEMOLICIÓN, INCLUYE: MANO DE OBRA, EQUIPO Y HERRAMIENTA, (NORMA S. C. T. N-CTR-CAR-1-01-013-00).</v>
          </cell>
          <cell r="C27" t="str">
            <v>M3</v>
          </cell>
          <cell r="D27">
            <v>15</v>
          </cell>
          <cell r="E27">
            <v>118.54</v>
          </cell>
        </row>
        <row r="28">
          <cell r="A28" t="str">
            <v>3000104-A</v>
          </cell>
          <cell r="B28" t="str">
            <v xml:space="preserve">         ACARREO EN CAMION A KILÓMETROS SUBSECUENTES DE MATERIAL PRODUCTO DE EXCAVACIÓN Y/O DEMOLICIÓN,  INCLUYE: MANO DE OBRA, EQUIPO Y HERRAMIENTA. (NORMA S. C. T. N-CTR-CAR-1-01-013-00)</v>
          </cell>
          <cell r="C28" t="str">
            <v>M3-KM</v>
          </cell>
          <cell r="D28">
            <v>75</v>
          </cell>
          <cell r="E28">
            <v>10.92</v>
          </cell>
        </row>
        <row r="29">
          <cell r="A29" t="str">
            <v>EXTSM02</v>
          </cell>
          <cell r="B29" t="str">
            <v xml:space="preserve">         DESCONEXION Y DESMONTAJE DE ACCESORIOS DE BAÑO EXISTENTES, TALES COMO JABONERAS, PAPELERAS, TOALLEROS, GANCHOS, ETC. SIN RECUPERCION.INCLUYE: HERRAMIENTAS, MANO DE OBRA,  ACARREO DE FUERA DE LA OBRA.</v>
          </cell>
          <cell r="C29" t="str">
            <v>PZA</v>
          </cell>
          <cell r="D29">
            <v>10</v>
          </cell>
          <cell r="E29">
            <v>69.91</v>
          </cell>
        </row>
        <row r="30">
          <cell r="A30" t="str">
            <v>EXTSM03</v>
          </cell>
          <cell r="B30" t="str">
            <v xml:space="preserve">         DESCONEXION Y DESMONTAJE DE CALENTADOR DE GAS EXISTENTE SIN RECUPERACION. INCLUYE: HERRAMIENTAS, LIMPIEZA DEL AREA DE TRABAJO, MANO DE OBRA ESPECIALIZADA Y ACARREO DENTRO Y FUERA DE LA OBRA.</v>
          </cell>
          <cell r="C30" t="str">
            <v>PZA</v>
          </cell>
          <cell r="D30">
            <v>1</v>
          </cell>
          <cell r="E30">
            <v>445.36</v>
          </cell>
        </row>
        <row r="31">
          <cell r="A31">
            <v>140128</v>
          </cell>
          <cell r="B31" t="str">
            <v xml:space="preserve">         DESCONEXION Y DESMONTAJE DE TINACO  EXISTENTE DE 1,100 LTS. DE CAPACIDAD. INCLUYE: ACARREO DENTRO Y FUERA DE LA OBRA, HERRAMIENTAS, EQUIPO DE SEGURIDAD Y MANO DE OBRA, A CUALQUIER ALTURA.</v>
          </cell>
          <cell r="C31" t="str">
            <v>PZA</v>
          </cell>
          <cell r="D31">
            <v>1</v>
          </cell>
          <cell r="E31">
            <v>994.98</v>
          </cell>
        </row>
        <row r="32">
          <cell r="A32" t="str">
            <v>EXTSM04</v>
          </cell>
          <cell r="B32" t="str">
            <v xml:space="preserve">         DESCONEXION Y RETIRO DE BOMBA EXISTENTE SIN RECUPERACION. INCLUYE; HERRAMIENTA, MANO DE OBRA, ACARREO Y ALMACENAJE DE LA BOMBA, EN LUGAR INDICADO POR  LA SUPERVISION..</v>
          </cell>
          <cell r="C32" t="str">
            <v>PZA</v>
          </cell>
          <cell r="D32">
            <v>1</v>
          </cell>
          <cell r="E32">
            <v>388.88</v>
          </cell>
        </row>
        <row r="33">
          <cell r="B33" t="str">
            <v xml:space="preserve">      LINEA PRINCIPAL</v>
          </cell>
        </row>
        <row r="34">
          <cell r="A34" t="str">
            <v>152002-A</v>
          </cell>
          <cell r="B34" t="str">
            <v xml:space="preserve">         EXCAVACION EN CEPAS POR MEDIO MANUALES, MATERIAL TIPO B, DE 0 A 2.00 M. DE PROFUNDIDAD, EN SECO, INCLUYE: AFINE DE TALUDES Y FONDO Y ACARREOS DEL MATERIAL EXCEDENTE DENTRO DE LA OBRA AL LUGAR INDICADO POR LA SUPERVISION, MEDIDO EN BANCO.</v>
          </cell>
          <cell r="C34" t="str">
            <v>M3</v>
          </cell>
          <cell r="D34">
            <v>43.04</v>
          </cell>
          <cell r="E34">
            <v>164.58</v>
          </cell>
        </row>
        <row r="35">
          <cell r="A35" t="str">
            <v>PAV0064-A</v>
          </cell>
          <cell r="B35" t="str">
            <v xml:space="preserve">         RELLENO EN CEPAS O MESETAS CON MATERIAL PRODUCTO DE LA EXCAVACION COMPACTADO AL 90% CON COMPACTADOR DE IMPACTO, EN CAPAS NO MAYORES DE 20 CM., INCLUYE: INCORPORACION DE AGUA NECESARIA, MANO DE OBRA, HERRAMIENTAS Y ACARREOS.</v>
          </cell>
          <cell r="C35" t="str">
            <v>M3</v>
          </cell>
          <cell r="D35">
            <v>12</v>
          </cell>
          <cell r="E35">
            <v>137.24</v>
          </cell>
        </row>
        <row r="36">
          <cell r="A36" t="str">
            <v>536035-A</v>
          </cell>
          <cell r="B36" t="str">
            <v xml:space="preserve">         REGISTRO SANITARIO DE 0.80 X 0.80 X 1.00 M, CON MURO DE LADRILLO DE LAMA DE 5.5 X 11.0 X 22.0 CM, ASENTADO CON MORTERO CEMENTO-ARENA 1:3, APLANADO CON MORTERO CEMENTO-ARENA DE RIO 1:3, TAPA DE CONCRETO F'C=200 KG/CM2, MARCO Y CONTRAMARCO DE ANGULO DE 1 1/2 X 1/8", DESPERDICIOS Y ACARREO DE MATERIALES AL SITIO DE SU UTILIZACION."</v>
          </cell>
          <cell r="C36" t="str">
            <v>PZA</v>
          </cell>
          <cell r="D36">
            <v>5</v>
          </cell>
          <cell r="E36">
            <v>3715.34</v>
          </cell>
        </row>
        <row r="37">
          <cell r="B37" t="str">
            <v xml:space="preserve">   BAÑOS</v>
          </cell>
        </row>
        <row r="38">
          <cell r="B38" t="str">
            <v xml:space="preserve">      DESMANTELAMIENTO</v>
          </cell>
        </row>
        <row r="39">
          <cell r="A39" t="str">
            <v>140129-A</v>
          </cell>
          <cell r="B39" t="str">
            <v xml:space="preserve">         DESINSTALACION DE MUEBLE DE BAÑO YA SEA INODORO, LAVABO, MINGITORIO,  ETC. SIN RECUPERACION  INCLUYE:  DESCONEXION, HERRAMIENTAS, MANO DE OBRA, LIMPIEZA Y ACARREO DEL MUEBLE FUERA DE LA OBRA.</v>
          </cell>
          <cell r="C39" t="str">
            <v>PZA</v>
          </cell>
          <cell r="D39">
            <v>10</v>
          </cell>
          <cell r="E39">
            <v>119.57</v>
          </cell>
        </row>
        <row r="40">
          <cell r="A40" t="str">
            <v>140106-A</v>
          </cell>
          <cell r="B40" t="str">
            <v xml:space="preserve">         DESMONTAJE SIN RECUPERACION DE LUMINARIAS DE SOBREPONER O DE EMPOTRAR A UNA ALTURA DE 0-3 M INCLUYE: ACARREO FUERA DE LA OBRA, MANO DE OBRA, EQUIPO Y HERRAMIENTA.</v>
          </cell>
          <cell r="C40" t="str">
            <v>PZA</v>
          </cell>
          <cell r="D40">
            <v>16</v>
          </cell>
          <cell r="E40">
            <v>159.83000000000001</v>
          </cell>
        </row>
        <row r="41">
          <cell r="A41" t="str">
            <v>PDEL0001</v>
          </cell>
          <cell r="B41" t="str">
            <v xml:space="preserve">         DESINSTALACION Y RETIRO  DE SALIDAS ELECTRICAS PARA LUMINARIAS, APAGADORES, CONTACTOS Y SECADORES DE MANO, A CUALQUIER NIVEL INCLUYE: RETIRO DE APAGADORES, CONTACTOS Y CONDUCTORES, HERRAMIENTA, MANO DE OBRA Y TODO LO NECESARIO PARA SU CORRECTA EJECUCION</v>
          </cell>
          <cell r="C41" t="str">
            <v>SAL</v>
          </cell>
          <cell r="D41">
            <v>18</v>
          </cell>
          <cell r="E41">
            <v>159.83000000000001</v>
          </cell>
        </row>
        <row r="42">
          <cell r="B42" t="str">
            <v xml:space="preserve">      INSTALACION ELECTRICA</v>
          </cell>
        </row>
        <row r="43">
          <cell r="A43" t="str">
            <v>907569-A</v>
          </cell>
          <cell r="B43" t="str">
            <v xml:space="preserve">         CABLEADO DE SALIDA ELECTRICA PARA LUMINARIAS, APAGADORES, CONTACTOS Y SECADORES DE MANO, HASTA 4 M. DE LONGITUD EN DUCTERIA EXISTENTE, CABLE VINANEL THW-LS 600 V. A 75° C, 90° C, MARCA CONDUCTORES MONTERREY O EQUIVALENTE,  INCLUYE:  2 CABLES DE COBRE THW CAL. 12 AWG.  Y 1 CABLE DE COBRE THW CAL. 14 AWG, ENCINTADO, CONEXION A TIERRA, MATERIALES MENORES,  HERRAMIENTA, MANO DE OBRA ESPECIALIZADA , CONEXIONES, LIMPIEZA DEL AREA DE TRABAJO, PRUEBAS, DESPERDICIOS Y ACARREO DEL MATERIAL AL SITIO DE SU COLOCACION, A CUALQUIER NIVEL, SUSTITUCION DE CABLES.</v>
          </cell>
          <cell r="C43" t="str">
            <v>SAL</v>
          </cell>
          <cell r="D43">
            <v>16</v>
          </cell>
          <cell r="E43">
            <v>364.84</v>
          </cell>
        </row>
        <row r="44">
          <cell r="A44" t="str">
            <v>522550-A</v>
          </cell>
          <cell r="B44" t="str">
            <v xml:space="preserve">         SALIDA ELECTRICA PARA LUMINARIAS, APAGADORES, CONTACTOS Y SECADORES DE MANO, OCULTA, CON TUBERIA Y CONEXIONES CONDUIT PVC TIPO PESADO DE 3/4" 19 MM. DE DIAMETRO HASTA 4 M. DE LONGITUD, CABLE VINANEL THW-LS 600 V. A 75° C, 90° C, MARCA CONDUCTORES MONTERREY O EQUIVALENTE, CABLE VINANEL 21 THW-LS 600 V. A 75° C, 90° C, MARCA CONDUMEX O EQUIVALENTE, 2 CABLES DE COBRE THW CAL. 12 AWG.  Y 1 CABLE DE COBRE THW CAL. 14 AWG, CAJAS CUADRADAS, INCLUYE: TRAZO, RANURAS Y RESANES CON MORTERO CEMENTO- ARENA 1:3, MATERIALES MENORES Y DE CONSUMO, ELEMENTOS DE FIJACION, PRUEBAS, DESPERDICIOS, HERRAMIENTAS, MANO DE OBRA ESPECIALIZADA Y ACARREO DEL MATERIAL AL SITIO DE SU COLOCACION, EN CUALQUIER NIVEL, (SALIDA NUEVA).</v>
          </cell>
          <cell r="C44" t="str">
            <v>SAL</v>
          </cell>
          <cell r="D44">
            <v>18</v>
          </cell>
          <cell r="E44">
            <v>622.28</v>
          </cell>
        </row>
        <row r="45">
          <cell r="A45" t="str">
            <v>536006-A</v>
          </cell>
          <cell r="B45" t="str">
            <v xml:space="preserve">         SUMINISTRO Y COLOCACION ADICIONAL EN SALIDA ELECTRICA DE CABLE DE COBRE THW CAL. 12 AWG. INC. MATERIALES MENORES,PRUEBAS Y ACARREOS AL SITIO DE SU COLOCACION.</v>
          </cell>
          <cell r="C45" t="str">
            <v>M</v>
          </cell>
          <cell r="D45">
            <v>250</v>
          </cell>
          <cell r="E45">
            <v>34.75</v>
          </cell>
        </row>
        <row r="46">
          <cell r="A46" t="str">
            <v>EXT014B</v>
          </cell>
          <cell r="B46" t="str">
            <v xml:space="preserve">         SUMINISTRO Y COLOCACION DE LUMINARIA LED LINEAL 36W GR-LD002 O SIMILAR, INCLUYE: LAMPARA, MATERIALES MENORES, HERRAMIENTA, MANO DE OBRA, PRUEBAS, FLETES, DESPERDICIOS,  Y ACARREOS AL SITIO DE SU COLOCACION.</v>
          </cell>
          <cell r="C46" t="str">
            <v>PZA</v>
          </cell>
          <cell r="D46">
            <v>16</v>
          </cell>
          <cell r="E46">
            <v>733.81</v>
          </cell>
        </row>
        <row r="47">
          <cell r="A47" t="str">
            <v>536006-B</v>
          </cell>
          <cell r="B47" t="str">
            <v xml:space="preserve">         SUMINISTRO Y COLOCACION ADICIONAL EN SALIDA ELECTRICA DE CABLE DE COBRE THW CAL. 14 AWG. INC. MATERIALES MENORES,PRUEBAS Y ACARREOS AL SITIO DE SU COLOCACION.</v>
          </cell>
          <cell r="C47" t="str">
            <v>M</v>
          </cell>
          <cell r="D47">
            <v>200</v>
          </cell>
          <cell r="E47">
            <v>31.97</v>
          </cell>
        </row>
        <row r="48">
          <cell r="A48" t="str">
            <v>CQ-B02</v>
          </cell>
          <cell r="B48" t="str">
            <v xml:space="preserve">         SUMINISTRO Y COLOCACION DE APAGADOR SENCILLO MERIDA BTICINO COLOR BLANCO O EQUIVALENTE, INCLUYE: PLACA Y TAPA, MATERIALES, ACARREOS, PRUEBAS, FLETES, MANO DE OBRA Y HERRAMIENTA.</v>
          </cell>
          <cell r="C48" t="str">
            <v>PZA</v>
          </cell>
          <cell r="D48">
            <v>10</v>
          </cell>
          <cell r="E48">
            <v>240.04</v>
          </cell>
        </row>
        <row r="49">
          <cell r="A49" t="str">
            <v>JM-ELE-A002</v>
          </cell>
          <cell r="B49" t="str">
            <v xml:space="preserve">         SUMINISTRO Y COLOCACIÓN DE CONTACTO TOMA CORRIENTE PROTEGIDA DUPLEX 2P+T, 15A. 127V. QUIZIÑO MODELO: SQZ5215KD CON PLACA MÉRIDA. INCLUYE: HERRAMIENTA, MATERIALES, MANO DE OBRA, EQUIPO Y TODO LO NECESARIO PARA SU CORRECTA INSTALACIÓN.</v>
          </cell>
          <cell r="C49" t="str">
            <v>PZA</v>
          </cell>
          <cell r="D49">
            <v>10</v>
          </cell>
          <cell r="E49">
            <v>268.8</v>
          </cell>
        </row>
        <row r="50">
          <cell r="A50" t="str">
            <v>C2</v>
          </cell>
          <cell r="B50" t="str">
            <v xml:space="preserve">         SUMINISTRO Y COLOCACION DE TABLERO DE ALUMBRADO, NQ304AB225F  MCA. SQUAR´D,  CON INTERRUPTOR PRINCIPAL DE 3 X 225 AMP, INCLUYE: MONTAJE, CINCHOS, PRUEBAS, MATERIALES MENORES, FIJACION, HERRAMIENTAS, MANO DE OBRA ESPECIALIZADA Y ACARREOS DE MATERIAL AL SITIO DE SU UTILIZACION.</v>
          </cell>
          <cell r="C50" t="str">
            <v>PZA</v>
          </cell>
          <cell r="D50">
            <v>1</v>
          </cell>
          <cell r="E50">
            <v>27943.22</v>
          </cell>
        </row>
        <row r="51">
          <cell r="A51" t="str">
            <v>C3</v>
          </cell>
          <cell r="B51" t="str">
            <v xml:space="preserve">         SUMINISTRO Y COLOCACION DE INTERRUPTOR TERMOMAGNETICO CON GABINETE PARA INTERPERIE, 2 POLOS, DE 70 A 100 AMPERES, MCA. SQUARE'D, GABINETE NEMA 3 CAT. FA100RB, CON INTERRUPTOR TIPO  FAL22070-100  INCLUYE: MATERIALES MENORES Y DE FIJACION,  PRUEBAS, HERRAMIENTAS, MANO DE OBRA Y ACARREO DE MATERIALES AL SITIO DE SU COLOCACION.</v>
          </cell>
          <cell r="C51" t="str">
            <v>PZA</v>
          </cell>
          <cell r="D51">
            <v>1</v>
          </cell>
          <cell r="E51">
            <v>10188.719999999999</v>
          </cell>
        </row>
        <row r="52">
          <cell r="A52" t="str">
            <v>C4</v>
          </cell>
          <cell r="B52" t="str">
            <v xml:space="preserve">         SUMINISTRO Y COLOCACION DE INTERRUPTOR TERMOMAGNETICO QO150 1P  DE 10 A 50 AMPERES, MCA. SQUARE D, CAT. QO. INC.: PRUEBAS, MATERIALES MENORES Y ACARREO DE MATERIALES AL SITIO DE SU COLOCACION.</v>
          </cell>
          <cell r="C52" t="str">
            <v>PZA</v>
          </cell>
          <cell r="D52">
            <v>12</v>
          </cell>
          <cell r="E52">
            <v>315.37</v>
          </cell>
        </row>
        <row r="53">
          <cell r="A53" t="str">
            <v>C5</v>
          </cell>
          <cell r="B53" t="str">
            <v xml:space="preserve">         SUMINISTRO Y COLOCACION DE INTERRUPTOR TERMOMAGNETICO CON 2 POLOS, DE 15-50 AMPERES, MCA. SQUARE D, CAT. QO250. INCLUYE: PRUEBAS, FLETES, MATERIALES MENORES Y ACARREO DE MATERIALES AL SITIO DE SU COLOCACION.</v>
          </cell>
          <cell r="C53" t="str">
            <v>PZA</v>
          </cell>
          <cell r="D53">
            <v>6</v>
          </cell>
          <cell r="E53">
            <v>601.08000000000004</v>
          </cell>
        </row>
        <row r="54">
          <cell r="B54" t="str">
            <v xml:space="preserve">      PISOS</v>
          </cell>
        </row>
        <row r="55">
          <cell r="A55" t="str">
            <v>JM-AZU-003</v>
          </cell>
          <cell r="B55" t="str">
            <v xml:space="preserve">         SUMINISTRO Y COLOCACIÓN DE PISO RECTIFICADO STONEWALK DE 59X59 CM. COLOR MARFIL, MARCA INTERCERAMIC. INCLUYE: HERRAMIENTA, MATERIALES, MANO DE OBRA, EQUIPO Y TODO LO NECESARIO PARA SU CORRECTA INSTALACIÓN.</v>
          </cell>
          <cell r="C55" t="str">
            <v>M2</v>
          </cell>
          <cell r="D55">
            <v>110</v>
          </cell>
          <cell r="E55">
            <v>592.57000000000005</v>
          </cell>
        </row>
        <row r="56">
          <cell r="A56" t="str">
            <v>EXT-019</v>
          </cell>
          <cell r="B56" t="str">
            <v xml:space="preserve">         SUMINISTRO Y COLOCACION DE RECUBRIMIENTO DE MURO A BASE DE LOSETA MODELO  SPA WHITE GLOSSY DE INTERCERAMIC 30X60 O SIMILAR, ASENTADO CON PEGA PISO Y JUNTEADO CON JUNTEADOR DE COLOR SIN ARENA, CON JUNTAS DE 3.00 MM. DE ANCHO MINIMO, INCLUYE: CORTE, REMATES, ESCUADRE, DESPERDICIOS, DESPATINADO, HERRAMIENTAS, MATERIALES,  MANO DE OBRA, LIMPIEZA  Y ACARREO DE MATERIALES AL SITIO DE SU UTILIZACION, A CUALQUIER NIVEL</v>
          </cell>
          <cell r="C56" t="str">
            <v>M2</v>
          </cell>
          <cell r="D56">
            <v>39.46</v>
          </cell>
          <cell r="E56">
            <v>806.39</v>
          </cell>
        </row>
        <row r="57">
          <cell r="B57" t="str">
            <v xml:space="preserve">      ALBAÑILERIA</v>
          </cell>
        </row>
        <row r="58">
          <cell r="A58" t="str">
            <v>C9</v>
          </cell>
          <cell r="B58" t="str">
            <v xml:space="preserve">         APLANADO CON MORTERO CEMENTO-CAL-ARENA 1:2:6, DE 2.0 CM. DE ESPESOR, A PLOMO Y REGLA, ACABADO APALILLADO FINO, INCLUYE: MATERIALES, ANDAMIOS, NIVELACION, PLOMEO, REMATES, BOLEADOS, DESPERDICIOS, HERRAMIENTAS, LIMPIEZAS, MANO DE OBRA Y ACARREO DE MATERIALES AL SITIO DE SU UTILIZACION. A CUALQUIER NIVEL.</v>
          </cell>
          <cell r="C58" t="str">
            <v>M2</v>
          </cell>
          <cell r="D58">
            <v>434</v>
          </cell>
          <cell r="E58">
            <v>160.08000000000001</v>
          </cell>
        </row>
        <row r="59">
          <cell r="A59" t="str">
            <v>PA1006</v>
          </cell>
          <cell r="B59" t="str">
            <v xml:space="preserve">         FIRME DE CONCRETO F'C= 150 KG/CM2 DE 8 CMS. DE ESPESOR, ACABADO APLAILLADO, INCLUYE EXTENDIDO, REGLEADO, CURADO, DESPERDICIO Y ACARREOS.</v>
          </cell>
          <cell r="C59" t="str">
            <v>M2</v>
          </cell>
          <cell r="D59">
            <v>110</v>
          </cell>
          <cell r="E59">
            <v>254.95</v>
          </cell>
        </row>
        <row r="60">
          <cell r="A60" t="str">
            <v>C10</v>
          </cell>
          <cell r="B60" t="str">
            <v xml:space="preserve">         SUMINISTRO Y APLICACION DE RECUBRIMIENTO CON PASTA TIPO STUCCO, EN BOVEDAS EXISTENTES, DE HASTA 5MM DE ESPESOR,  INCLUYE: SUMINISTROS, MOVIMIENTOS INTERNOS Y DESPERDICIOS DE TODO LOS MATERIIALES, FILETES Y/O BOLEADOS, EMBOQUILLADOS, MANO DE OBRA, ANDAMIOS, EQUIPO Y HERRAMIENTA, LIMPIEZA, CARGA Y RETIRO DE MATERIAL SOBRANTE Y/O DESPERDICIO FUERA DE LA OBRA.</v>
          </cell>
          <cell r="C60" t="str">
            <v>M2</v>
          </cell>
          <cell r="D60">
            <v>145.88999999999999</v>
          </cell>
          <cell r="E60">
            <v>139.63999999999999</v>
          </cell>
        </row>
        <row r="61">
          <cell r="B61" t="str">
            <v xml:space="preserve">      PINTURA</v>
          </cell>
        </row>
        <row r="62">
          <cell r="A62" t="str">
            <v>393145-B</v>
          </cell>
          <cell r="B62" t="str">
            <v xml:space="preserve">         SUMINISTRO Y APLICACION DE PINTURA DE ESMALTE ALQUIDALICO ANTICORROSIVO, ACABADO BRILLANTE, PARA INTERIORES Y EXTERIORES QUE NO DESPRENDA VAPORES TÓXICOS NI OLORES DESAGRADABLES, CON LAS SIGUIENTES CARACTERÍSTICAS ( SÓLIDOS POR PESO 49-60%, SÓLIDOS POR VOLUMEN 40-46%, VISCOSIDAD DE 110-160 UK A 25°C, DENSIDAD 0.9-1.2 TON/M3., BRILLO A 60°C, 90%, TIEMPO DE SECADO AL TACTO, &lt; O = 6 HRS., TIEMPO DE SECADO DURO &lt; O = 24 HRS., ADHERENCIA 100%, RENDIMIENTO EN SUP. LISA 8-10 M2/LT., DILUCIÓN MÁXIMA (AGUARRÁS, THINER), 15 %,  EN HERRERIA CERRADA (DUELA DE LAMINA ACANALADA, TRABAJO TERMINADO, A DOS MANOS, INCLUYE: MATERIALES MENORES Y DE CONSUMO, ANDAMIOS, PREPARACION DE LA SUPERFICIE, HERRAMIENTAS, LIMPIEZA, MANO DE OBRA Y  EQUIPO DE SEGURIDAD. A CUALQUIER NIVEL. (LA PINTURA ES POR AMBOS LADOS DE LA VENTANERIA, PERO PARA SU PAGO ES MEDIDA SOLO POR 1 SOLO LADO).</v>
          </cell>
          <cell r="C62" t="str">
            <v>M2</v>
          </cell>
          <cell r="D62">
            <v>38</v>
          </cell>
          <cell r="E62">
            <v>132.49</v>
          </cell>
        </row>
        <row r="63">
          <cell r="B63" t="str">
            <v xml:space="preserve">      MUEBLES DE BAÑO, ACCESORIOS Y EQUIPO</v>
          </cell>
        </row>
        <row r="64">
          <cell r="A64" t="str">
            <v>AR-21</v>
          </cell>
          <cell r="B64" t="str">
            <v xml:space="preserve">         SALIDA HIDRÁULICA DE AGUA FRÍA Y/O CALIENTE, PARA ALIMENTACIÓN A MUEBLE SANITARIO, CONSISTENTE EN TUBERÍA Y CONEXIONES DE COBRE TIPO M DE 1/2 A 11/2" DE DIÁMETRO, INCLUYE: DESPERDICIO DE TUBERÍA, CÁMARAS CONTRA GOLPE DE ARIETE, COPLES, CODOS, TEES, YEES, REDUCCIONES, VÁLVULAS Y TUERCAS UNIÓN EN CUADROS DE VÁLVULAS, MATERIALES MENORES, FLETES Y ACARREO DE LOS MATERIALES AL SITIO DE SU INSTALACIÓN Y PRUEBAS.</v>
          </cell>
          <cell r="C64" t="str">
            <v>SAL</v>
          </cell>
          <cell r="D64">
            <v>12</v>
          </cell>
          <cell r="E64">
            <v>815.21</v>
          </cell>
        </row>
        <row r="65">
          <cell r="A65" t="str">
            <v>AR-25</v>
          </cell>
          <cell r="B65" t="str">
            <v xml:space="preserve">         SALIDA SANITARIA A MUEBLE, CONSISTENTE EN TUBERÍA Y CONEXIONES DE PVC DE 2, 3" Y 4" DE DIÁMETRO, INCLUYE: DESPERDICIO DE TUBERÍA, LÍNEA DE VENTILACIÓN (DESFOGUE), COPLES, CODOS, TEES, YEES, REDUCCIONES, REGISTRO SANITARIO, MATERIALES MENORES, FLETES Y ACARREO DE LOS MATERIALES AL SITIO DE SU INSTALACIÓN Y PRUEBAS. (DE ACUERDO A PLANOS DE PROYECTO).  "</v>
          </cell>
          <cell r="C65" t="str">
            <v>SAL</v>
          </cell>
          <cell r="D65">
            <v>12</v>
          </cell>
          <cell r="E65">
            <v>673.82</v>
          </cell>
        </row>
        <row r="66">
          <cell r="A66" t="str">
            <v>590020-A</v>
          </cell>
          <cell r="B66" t="str">
            <v xml:space="preserve">         SUMINISTRO E INSTALACION DE INODORO CON TANQUE BAJO, MODELO CONVENIENT CADET DE LABIOS ALARGADOS DE COLOR, MARCA AMERICAN STANDARD O SIMILAR. INCLUYE: ASIENTO DE PLASTICO, LLAVE ANGULAR FIG. 401, TANQUE, ACCESORIOS DE BRONCE PARA EL TANQUE BAJO, MATERIALES MENORES, LIMPIEZA, CUELLO DE CERA CON GUIA, PRUEBAS, HERRAMIENTAS, MANO DE OBRA Y ACARREO DE MATERIALES AL SITIO DE SU COLOCACION.</v>
          </cell>
          <cell r="C66" t="str">
            <v>PZA</v>
          </cell>
          <cell r="D66">
            <v>3</v>
          </cell>
          <cell r="E66">
            <v>4417.8500000000004</v>
          </cell>
        </row>
        <row r="67">
          <cell r="A67" t="str">
            <v>AR-24</v>
          </cell>
          <cell r="B67" t="str">
            <v xml:space="preserve">         SUMINISTRO Y COLOCACION DE CALENTADOR SOLAR EN ACERO INOXIDABLE CON CAPACIDAD DE ALMACENAJE DE 300LT. CON 30 TUBOS DE BROSILICATO DE 2.1 MM REFORZADO CON RECUBRIMIENTO TRICAPA, INCLUYE ESTRUCTURA DE SOPORTE, SUMINISTRO, INSTALACIÓN, MANO DE OBRA ESPECIALIZADA, HERRAMIENTAS Y MATERIALES NECESARIOS PARA SU INSTALACIÓN.</v>
          </cell>
          <cell r="C67" t="str">
            <v>PZA</v>
          </cell>
          <cell r="D67">
            <v>1</v>
          </cell>
          <cell r="E67">
            <v>13898.6</v>
          </cell>
        </row>
        <row r="68">
          <cell r="A68" t="str">
            <v>590214-B</v>
          </cell>
          <cell r="B68" t="str">
            <v xml:space="preserve">         SUMINISTRO Y COLOCACION DE LAVABO, BLANCO, MARCA AMERICAN STANDARD. LINEA ECONOMICA (MOD. VERACRUZ), INCLUYE: LLAVE ANGULAR FIG. 401, MANGUERA FLEXIBLE, CESPOL CROMADO,  MATERIALES MENORES Y DE CONSUMO, ELEMENTOS DE FIJACION, MANO DE OBRA CALIFICADA, LIMPIEZA DEL AREA DE TRABAJO, HERRAMIENTA, PRUEBAS Y ACARREO DE MATERIALES AL SITIO DE SU COLOCACION.</v>
          </cell>
          <cell r="C68" t="str">
            <v>PZA</v>
          </cell>
          <cell r="D68">
            <v>5</v>
          </cell>
          <cell r="E68">
            <v>2397.61</v>
          </cell>
        </row>
        <row r="69">
          <cell r="A69" t="str">
            <v>PT104</v>
          </cell>
          <cell r="B69" t="str">
            <v xml:space="preserve">         SUMINISTRO Y COLOCACION DE CESPOL CROMADO PARA FREGADOR FIG TV-030 HELVEX INCLUYE: MANO DE OBRA Y HERRAMIENTA.</v>
          </cell>
          <cell r="C69" t="str">
            <v>PZA</v>
          </cell>
          <cell r="D69">
            <v>2</v>
          </cell>
          <cell r="E69">
            <v>1220.06</v>
          </cell>
        </row>
        <row r="70">
          <cell r="A70" t="str">
            <v>C30</v>
          </cell>
          <cell r="B70" t="str">
            <v xml:space="preserve">         SUMINISTRO Y COLOCACION DE LLAVE MEZCLADORA PARA TARJA MCA. URREA CAT. 9373 CON MANERALES. INCLUYE: MANO DE OBRA Y MATERIALES MENORES PARA SU COLOCACION.</v>
          </cell>
          <cell r="C70" t="str">
            <v>PZA</v>
          </cell>
          <cell r="D70">
            <v>2</v>
          </cell>
          <cell r="E70">
            <v>2469.54</v>
          </cell>
        </row>
        <row r="71">
          <cell r="A71" t="str">
            <v>TCIS02</v>
          </cell>
          <cell r="B71" t="str">
            <v xml:space="preserve">         TINACO DE JET 1100 LITROS C/ACCS ROTOPLAS, INCLUYE: SUMINISTRO, INSTALACIÓN, MANO DE OBRA, EQUIPO Y HERRAMIENTA. JARDINERÍA</v>
          </cell>
          <cell r="C71" t="str">
            <v>PZA</v>
          </cell>
          <cell r="D71">
            <v>1</v>
          </cell>
          <cell r="E71">
            <v>4316.3500000000004</v>
          </cell>
        </row>
        <row r="72">
          <cell r="A72" t="str">
            <v>TMUBA14</v>
          </cell>
          <cell r="B72" t="str">
            <v xml:space="preserve">         SUMINISTRO Y COLOCACION DE DISPENSADOR DE PAPEL HIGIENICO MCA. JOFEL MOD. AZUR MAXI PH52001 O SIMILAR, INCLUYE: MATERIAL, MANO DE OBRA, EQUIPO Y HERRAMIENTA.</v>
          </cell>
          <cell r="C72" t="str">
            <v>PZA</v>
          </cell>
          <cell r="D72">
            <v>3</v>
          </cell>
          <cell r="E72">
            <v>1067.5899999999999</v>
          </cell>
        </row>
        <row r="73">
          <cell r="A73" t="str">
            <v>TMUBA15</v>
          </cell>
          <cell r="B73" t="str">
            <v xml:space="preserve">         SUMINISTRO Y COLOCACION DE DISPENSADOR DE JABON MCA. JOFEL MOD. AC54000 O SIMILAR INCLUYE: MATERIAL, MANO DE OBRA, EQUIPO Y HERRAMIENTA.</v>
          </cell>
          <cell r="C73" t="str">
            <v>PZA</v>
          </cell>
          <cell r="D73">
            <v>5</v>
          </cell>
          <cell r="E73">
            <v>2428.39</v>
          </cell>
        </row>
        <row r="74">
          <cell r="A74" t="str">
            <v>TMUBA16</v>
          </cell>
          <cell r="B74" t="str">
            <v xml:space="preserve">         SUMINISTRO Y COLOCACION DE DISPENSADOR DE TOALLA INTERDOBLADA MCA. JOFEL MOD. PT5100 O SIMILAR INCLUYE: MATERIAL, MANO DE OBRA, EQUIPO Y HERRAMIENTA.</v>
          </cell>
          <cell r="C74" t="str">
            <v>PZA</v>
          </cell>
          <cell r="D74">
            <v>5</v>
          </cell>
          <cell r="E74">
            <v>1430.2</v>
          </cell>
        </row>
        <row r="75">
          <cell r="A75" t="str">
            <v>TMUBA17</v>
          </cell>
          <cell r="B75" t="str">
            <v xml:space="preserve">         SUMINISTRO Y COLOCACION DE BARRA RECTA PARA PERSONAS CON CAPACIDADES DIFERENTES ACERO SATINADO MCA. HELVEX MOD. B-700-S O SIMILAR INCLUYE: MATERIAL, MANO DE OBRA, EQUIPO Y HERRAMIENTA.</v>
          </cell>
          <cell r="C75" t="str">
            <v>PZA</v>
          </cell>
          <cell r="D75">
            <v>1</v>
          </cell>
          <cell r="E75">
            <v>1649.38</v>
          </cell>
        </row>
        <row r="76">
          <cell r="A76" t="str">
            <v>TMUBA07-A</v>
          </cell>
          <cell r="B76" t="str">
            <v xml:space="preserve">          SUMINISTRO Y COLOCACIÓN DE MEZCLADORA DE LAVABO 4” DE ACERO INOXIDABLE CODIGO 73INOX, LINEA URREA O EQUIVALENTE INCLUYE:  MANO DE OBRA CALIFICADA, MATERIALES MENORES, HERRAMIENTA,  PRUEBAS, LIMPIEZA Y ACARREO DEL MATERIALES AL SITIO DE SU COLOCACIÓN.</v>
          </cell>
          <cell r="C76" t="str">
            <v>PZA</v>
          </cell>
          <cell r="D76">
            <v>6</v>
          </cell>
          <cell r="E76">
            <v>2725.73</v>
          </cell>
        </row>
        <row r="77">
          <cell r="A77" t="str">
            <v>TMUBA05</v>
          </cell>
          <cell r="B77" t="str">
            <v xml:space="preserve">         SUMINISTRO Y COLOCACIÓN DE COLADERA DE UNA BOCA, DESAGÜE DE CONTORNO TAPA REDONDA, MODELO 24-HL MARCA HELVEX O EQUIVALENTE. INCLUYE: CONEXIONES, MATERIALES MENORES Y DE CONSUMO, NIVELACIÓN, HERRAMIENTAS, PRUEBAS, MANO DE OBRA Y ACARREOS AL SITIO DE SU INSTALACIÓN.</v>
          </cell>
          <cell r="C77" t="str">
            <v>PZA</v>
          </cell>
          <cell r="D77">
            <v>3</v>
          </cell>
          <cell r="E77">
            <v>1855.68</v>
          </cell>
        </row>
        <row r="78">
          <cell r="A78" t="str">
            <v>PM-C0002</v>
          </cell>
          <cell r="B78" t="str">
            <v xml:space="preserve">         SUMINISTRO Y COLOCACION DE MANGUERA COFLEX DE 1/2" PARA W.C. DE 35 CM DE LONGITUD. INCLUYE: FLETES, MANIOBRAS, ACARREO, COLOCACIÓN A CUALQUIER NIVEL, FIJACIÓN, PRUEBAS, MATERIALES MENORES Y HERRAMIENTA NECESARIA.</v>
          </cell>
          <cell r="C78" t="str">
            <v>PZA</v>
          </cell>
          <cell r="D78">
            <v>6</v>
          </cell>
          <cell r="E78">
            <v>149.22999999999999</v>
          </cell>
        </row>
        <row r="79">
          <cell r="A79" t="str">
            <v>PM-C0001</v>
          </cell>
          <cell r="B79" t="str">
            <v xml:space="preserve">         SUMINISTRO Y COLOCACION DE MANGUERA COFLEX DE 1/2" PARA LAVABO DE 40 CM DE LONGITUD. INCLUYE: FLETES, MANIOBRAS, ACARREO, COLOCACIÓN A CUALQUIER NIVEL, FIJACIÓN, PRUEBAS, MATERIALES MENORES Y HERRAMIENTA NECESARIA.</v>
          </cell>
          <cell r="C79" t="str">
            <v>PZA</v>
          </cell>
          <cell r="D79">
            <v>12</v>
          </cell>
          <cell r="E79">
            <v>149.63999999999999</v>
          </cell>
        </row>
        <row r="80">
          <cell r="A80" t="str">
            <v>PA1015</v>
          </cell>
          <cell r="B80" t="str">
            <v xml:space="preserve">         SUMINISTRO Y COLOCACION DE FREGADERO UNA TARJA DE ACERO INOXIDABLE CON ESCURRIDERO DE 0.95 M X 0.50 M. INCLUYE: LLAVES ANGULARES FIG. 401, SOPORTES,  MATERIALES MENORES, PRUEBAS Y ACARREO DE MATERIALES AL SITIO DE SU COLOCACION.</v>
          </cell>
          <cell r="C80" t="str">
            <v>PZA</v>
          </cell>
          <cell r="D80">
            <v>1</v>
          </cell>
          <cell r="E80">
            <v>1824.84</v>
          </cell>
        </row>
        <row r="81">
          <cell r="A81" t="str">
            <v>PM-C0003</v>
          </cell>
          <cell r="B81" t="str">
            <v xml:space="preserve">         SUMINISTRO Y COLOCACION DE CANASTA Y CONTRACANASTA PARA TARJA EN ACERO INOXIDABLE. INCLUYE: MANO DE OBRA Y LO NECESARIO PARA SU CORRECTA EJECUCION.</v>
          </cell>
          <cell r="C81" t="str">
            <v>PZA</v>
          </cell>
          <cell r="D81">
            <v>1</v>
          </cell>
          <cell r="E81">
            <v>352.69</v>
          </cell>
        </row>
        <row r="82">
          <cell r="A82" t="str">
            <v>P-614101</v>
          </cell>
          <cell r="B82" t="str">
            <v xml:space="preserve">         SUMINISTRO Y COLOCACION DE ESPEJO DE 4 MM. CON MARCO DE ALUMINIO ANODIZADO NATURAL  DE 2" CAT. 10103, Y FONDO DE TRIPLAY DE PINO DE 6 MM. INCLUYE: SUMINISTRO, MANO DE OBRA, COLOCACION A CUALQUIER ALTURA Y TODO LO NECESARIO PARA SU CORRECTA EJECUCION.</v>
          </cell>
          <cell r="C82" t="str">
            <v>M2</v>
          </cell>
          <cell r="D82">
            <v>3</v>
          </cell>
          <cell r="E82">
            <v>1451.75</v>
          </cell>
        </row>
        <row r="83">
          <cell r="A83" t="str">
            <v>AR-41</v>
          </cell>
          <cell r="B83" t="str">
            <v xml:space="preserve">         SUMINISTRO Y COLOCACIÓN DE LAVADERO DE GRANITO DE RECUPERACIÓN. INCLUYE:  NIVELACIÓN, ANCLAJE, RESANES, LLAVE DE CHORRO CROMADA DE 1/2" URREA 18CR, HERRAMIENTAS, LIMPIEZA, DESPERDICIOS, MANO DE OBRA Y ACARREO DE MATERIALES AL SITIO DE SU INSTALACIÓN.</v>
          </cell>
          <cell r="C83" t="str">
            <v>PZA</v>
          </cell>
          <cell r="D83">
            <v>1</v>
          </cell>
          <cell r="E83">
            <v>1021.21</v>
          </cell>
        </row>
        <row r="84">
          <cell r="B84" t="str">
            <v xml:space="preserve">   AZOTEA</v>
          </cell>
        </row>
        <row r="85">
          <cell r="B85" t="str">
            <v xml:space="preserve">      DEMOLICION</v>
          </cell>
        </row>
        <row r="86">
          <cell r="A86" t="str">
            <v>140060-A</v>
          </cell>
          <cell r="B86" t="str">
            <v xml:space="preserve">         DEMOLICION DE ENLADRILLADO EN AZOTEA DE 17 X 17, INCLUYE: ACOPIO DE MATERIAL PARA SU POSTERIOR RETIRO, MANO DE OBRA, EQUIPO Y HERRAMIENTA, ACARREO DEL MATERIAL PRODUCTO DE LA DEMOLICIÓN HASTA EL CENTRO DE ACOPIO, PARA SU POSTERIOR RETIRO.</v>
          </cell>
          <cell r="C86" t="str">
            <v>M2</v>
          </cell>
          <cell r="D86">
            <v>15</v>
          </cell>
          <cell r="E86">
            <v>69.94</v>
          </cell>
        </row>
        <row r="87">
          <cell r="A87" t="str">
            <v>156005-A</v>
          </cell>
          <cell r="B87" t="str">
            <v xml:space="preserve">         CARGA MANUAL Y ACARREO EN CAMIÓN 1 ER. KILOMETRO, DE MATERIAL PRODUCTO DE EXCAVACIÓN Y/O DEMOLICIÓN, INCLUYE: MANO DE OBRA, EQUIPO Y HERRAMIENTA, (NORMA S. C. T. N-CTR-CAR-1-01-013-00).</v>
          </cell>
          <cell r="C87" t="str">
            <v>M3</v>
          </cell>
          <cell r="D87">
            <v>65.650000000000006</v>
          </cell>
          <cell r="E87">
            <v>118.54</v>
          </cell>
        </row>
        <row r="88">
          <cell r="A88" t="str">
            <v>3000104-A</v>
          </cell>
          <cell r="B88" t="str">
            <v xml:space="preserve">         ACARREO EN CAMION A KILÓMETROS SUBSECUENTES DE MATERIAL PRODUCTO DE EXCAVACIÓN Y/O DEMOLICIÓN,  INCLUYE: MANO DE OBRA, EQUIPO Y HERRAMIENTA. (NORMA S. C. T. N-CTR-CAR-1-01-013-00)</v>
          </cell>
          <cell r="C88" t="str">
            <v>M3-KM</v>
          </cell>
          <cell r="D88">
            <v>328.21</v>
          </cell>
          <cell r="E88">
            <v>10.92</v>
          </cell>
        </row>
        <row r="89">
          <cell r="B89" t="str">
            <v xml:space="preserve">      ALBAÑILERIA</v>
          </cell>
        </row>
        <row r="90">
          <cell r="A90" t="str">
            <v>322044-A</v>
          </cell>
          <cell r="B90" t="str">
            <v xml:space="preserve">         ENTORTADO DE JALCRETO F´C= 100 KG/CM2, DE 15 CM. DE ESPESOR PROMEDIO, PARA DAR PENDIENTES EN ENTREPISO Y/O AZOTEA, ACABADO APALILLADO, PARA RECIBIR TEJA, IMPERMEABILIZANTE Y/O ENLADRILLADO, INCLUYE: MATERIALES, LECHADA DE CEMENTO GRIS C/ IMPERMEABILIZANTE INTEGRAL A RAZON DE 1 KG/SACO DE CEMENTO, NIVELACION, ELEVACIONES, DESPERDICIOS, HERRAMIENTAS, LIMPIEZA, MANO DE OBRA Y  ACARREOS DE MATERIALES A LUGAR DE SU COLOCACION. EN CUALQUIER NIVEL.</v>
          </cell>
          <cell r="C90" t="str">
            <v>M2</v>
          </cell>
          <cell r="D90">
            <v>15</v>
          </cell>
          <cell r="E90">
            <v>409.49</v>
          </cell>
        </row>
        <row r="91">
          <cell r="A91" t="str">
            <v>324012-A</v>
          </cell>
          <cell r="B91" t="str">
            <v xml:space="preserve">         ENLADRILLADO DE AZOTEA CON LADRILLO DE BARRO ROJO RECOCIDO DE 17.0 X 17.0 CM, ASENTADO CON MORTERO CEMENTO-ARENA 1:3. INC.: LECHADA DE CEMENTO GRIS Y COLOR ROJO TERRACOTA CON IMPERMEABILIZANTE INTEGRAL (1 KG/SACO DE CEMENTO), REMATE ORILLERO (2 HILADAS) Y ACARREO DE MATERIALES AL SITIO DE SU COLOCACION.</v>
          </cell>
          <cell r="C91" t="str">
            <v>M2</v>
          </cell>
          <cell r="D91">
            <v>15</v>
          </cell>
          <cell r="E91">
            <v>347.06</v>
          </cell>
        </row>
        <row r="92">
          <cell r="B92" t="str">
            <v xml:space="preserve">      IMPERMEABILIZANTE</v>
          </cell>
        </row>
        <row r="93">
          <cell r="A93" t="str">
            <v>CQ-B05</v>
          </cell>
          <cell r="B93" t="str">
            <v xml:space="preserve">         SUMINISTRO Y APLICACIÓN DE MEMBRANA IMPERMEABILIZANTE MARCA CURACRETO TECHNOPLY O SIMILAR PREFABRICADA CON ASFALTOS MODIFICADOS 4.0 MM DE ESPESOR CON REFUERZO DE FIBRA POLIÉSTER DE ALTA ELASTICIDAD. MODIFICADA SBS (ESTIRENO  BUTADIENO ESTIRENO) ACABADO GRAVILLA COLOR ROJO Y/O BLANCO, ADHERIDO A LA SUPERFICIE TERMO FUSIONADO A FUEGO DIRECTO CON SOPLETE DE GAS BUTANO, TRASLAPADO 10 CM ENTRE LIENZO Y LIENZO, INCLUYE: APLICACIÓN DE PRIMER "A" EMULSIÓN ACUOSA. APLICACIÓN DE CEMENTO PLÁSTICO ASFÁLTICO COMO SELLADOR Y CALAFATEO DE JUNTAS Y PUNTOS CRÍTICOS, INCLUYE ACARREOS Y ELEVACIÓN DE MATERIAL HASTA UN NIVEL PARA AZOTEAS, HERRAMIENTA, EQUIPO DE TERMOFUSIÓN Y CORTES. GARANTÍA DE 10 AÑOS.</v>
          </cell>
          <cell r="C93" t="str">
            <v>M2</v>
          </cell>
          <cell r="D93">
            <v>145.88999999999999</v>
          </cell>
          <cell r="E93">
            <v>246.35</v>
          </cell>
        </row>
        <row r="94">
          <cell r="A94" t="str">
            <v>AR-46</v>
          </cell>
          <cell r="B94" t="str">
            <v xml:space="preserve">         JUNTA DE DILATACIÓN DE 2 X 2 CM, PARA ENLADRILLADO A BASE DE SIKALFEX 1A, INCLUYE: BACKED ROD DE 3/4",  MATERIAL,  DESPERDICIOS, HERRAMIENTA Y MANO DE OBRA.</v>
          </cell>
          <cell r="C94" t="str">
            <v>M</v>
          </cell>
          <cell r="D94">
            <v>45</v>
          </cell>
          <cell r="E94">
            <v>130.57</v>
          </cell>
        </row>
        <row r="95">
          <cell r="A95" t="str">
            <v>140059-A</v>
          </cell>
          <cell r="B95" t="str">
            <v xml:space="preserve">         DESPRENDIMIENTO DE IMPERMEABILIZANTE CON DOS CAPAS DE REFUERZO CON ESPESOR PROMEDIO DE 3-5 MM., INCLUYE: ANDAMIOS, MANO DE OBRA, EQUIPO Y HERRAMIENTA, ACARREO DEL MATERIAL PRODUCTO DE LA DEMOLICIÓN HASTA EL CENTRO DE ACOPIO, PARA SU POSTERIOR RETIRO.</v>
          </cell>
          <cell r="C95" t="str">
            <v>M2</v>
          </cell>
          <cell r="D95">
            <v>145.88999999999999</v>
          </cell>
          <cell r="E95">
            <v>39.35</v>
          </cell>
        </row>
        <row r="96">
          <cell r="B96" t="str">
            <v xml:space="preserve">   LIMPIEZA</v>
          </cell>
        </row>
        <row r="97">
          <cell r="A97" t="str">
            <v>396418-A</v>
          </cell>
          <cell r="B97" t="str">
            <v xml:space="preserve">      LIMPIEZA AL FINAL DE LA OBRA EN FORMA MANUAL INCLUYE: TODO LO NECESARIO PARA SU CORRECTA EJECUCION.</v>
          </cell>
          <cell r="C97" t="str">
            <v>M2</v>
          </cell>
          <cell r="D97">
            <v>1318</v>
          </cell>
          <cell r="E97">
            <v>11.66</v>
          </cell>
        </row>
        <row r="98">
          <cell r="B98" t="str">
            <v xml:space="preserve">   OBRA EXTERIOR</v>
          </cell>
        </row>
        <row r="99">
          <cell r="B99" t="str">
            <v xml:space="preserve">      DEMOLICIONES Y DESMANTELAMIENTOS</v>
          </cell>
        </row>
        <row r="100">
          <cell r="A100" t="str">
            <v>EXTSM05</v>
          </cell>
          <cell r="B100" t="str">
            <v xml:space="preserve">         DESMONTAJE DE CERCO PERIMETRAL DE  MALLA CICLONICA GALVANIZADA EXISTENTE DE 1.00 M. DE ALTURA SIN RECUPERACION. INCLUYE: RETIRO DE POSTES, HERRAMIENTA NECESARIA, MANO DE OBRA Y ACARREOS FUERA DE LA OBRA.</v>
          </cell>
          <cell r="C100" t="str">
            <v>M</v>
          </cell>
          <cell r="D100">
            <v>100</v>
          </cell>
          <cell r="E100">
            <v>87</v>
          </cell>
        </row>
        <row r="101">
          <cell r="A101" t="str">
            <v>AR-44</v>
          </cell>
          <cell r="B101" t="str">
            <v xml:space="preserve">         CORTE Y RETIRO ÁRBOL Y  TRONCO DE ÁRBOL(SECO), CON UNA ALTURA DE HASTA 7 M. Y UN DIÁMETRO DE 60 CMS, INCLUYE: HERRAMIENTA, MANO DE OBRA Y RETIRO DEL MATERIAL DE DESPERDICIO FUERA DE LA OBRA.</v>
          </cell>
          <cell r="C101" t="str">
            <v>PZA</v>
          </cell>
          <cell r="D101">
            <v>2</v>
          </cell>
          <cell r="E101">
            <v>3510.78</v>
          </cell>
        </row>
        <row r="102">
          <cell r="B102" t="str">
            <v xml:space="preserve">      ALBAÑIERIAS</v>
          </cell>
        </row>
        <row r="103">
          <cell r="A103" t="str">
            <v>AR-28</v>
          </cell>
          <cell r="B103" t="str">
            <v xml:space="preserve">         BANQUETA DE CONCRETO F'C=150 KG/CM2 DE 10 CMS. DE ESPESOR, INCLUYE; AFINE Y COMPACTADO DE BASE, CIMBRA EN FRONTERAS, COLADO, VIBRADO, CURADO, , MANO DE OBRA Y CARREO DE MATERIALES AL SITIO DE SU UTILIZACIÓN.</v>
          </cell>
          <cell r="C103" t="str">
            <v>M2</v>
          </cell>
          <cell r="D103">
            <v>140</v>
          </cell>
          <cell r="E103">
            <v>281.92</v>
          </cell>
        </row>
        <row r="104">
          <cell r="A104" t="str">
            <v>C23</v>
          </cell>
          <cell r="B104" t="str">
            <v xml:space="preserve">         RODAPIE DE PIEDRA BRAZA ACABADO APARENTE 2 CARAS, ASENTADO CON MORTERO CE CEMENTO-ARENA EN PROPORCION 1:3, INCLUYE: MATERIALES, MANO DE OBRA Y HERRAMIENTA.</v>
          </cell>
          <cell r="C104" t="str">
            <v>M3</v>
          </cell>
          <cell r="D104">
            <v>43.04</v>
          </cell>
          <cell r="E104">
            <v>1989.12</v>
          </cell>
        </row>
        <row r="105">
          <cell r="A105" t="str">
            <v>AR-29</v>
          </cell>
          <cell r="B105" t="str">
            <v xml:space="preserve">         FORJADO DE RAMPA PARA MINUSVALIDOS FABRICADO A BASE DE CONCRETO F'C=200 KG/CM2. T.M.A. 3/4 HECHO EN OBRA DE 0.10 A 0.20 MT. DE ESPESOR  PROMEDIO DANDO PENDIENTE DEL 10%. INCLUYE: HERRAMIENTAS, ACABADO RAYADO,  CIMBRA DESCIMBRA, MANO DE OBRA, REMATE EN PISO Y BANQUETA, ACARREO DEL  MATERIALES AL SITIO DE SU UTILIZACIÓN."</v>
          </cell>
          <cell r="C105" t="str">
            <v>M2</v>
          </cell>
          <cell r="D105">
            <v>12</v>
          </cell>
          <cell r="E105">
            <v>397.06</v>
          </cell>
        </row>
        <row r="106">
          <cell r="A106" t="str">
            <v>PA1022</v>
          </cell>
          <cell r="B106" t="str">
            <v xml:space="preserve">         MURETE DE BLOCK SOLIDO  DE CEMENTO 11X 14 X 28 CM DE SECCION, A TEZON,  A UNA ALTURA DE 1.00 M SENTADO CON MORTERO CEMENTO-ARENA EN PROP: 1:3, ACABADO COMUN, INCLUYE: ACARREOS DE MATERIALES AL SITIO DE UTILIZACION, MANO DE OBRA Y HERRAMIENTA.</v>
          </cell>
          <cell r="C106" t="str">
            <v>M2</v>
          </cell>
          <cell r="D106">
            <v>55</v>
          </cell>
          <cell r="E106">
            <v>502.61</v>
          </cell>
        </row>
        <row r="107">
          <cell r="A107" t="str">
            <v>C33</v>
          </cell>
          <cell r="B107" t="str">
            <v xml:space="preserve">         DALA DE CONCRETO F'C=250 KG/CM2, T.M.A.=3/4", CON SECCION DE 14 X 20 CMS., ARMADA CON 4 VARILLAS DEL # 3 Y ESTRIBOS DEL NO. 2 @ 15 CMS., INCLUYE: ARMADO, COLADO, CURADO, VIBRADO, CIMBRA COMUN, DESCIMBRA, TRASLAPES, CRUCES DE VARILLAS CON ELEMENTOS TRANSVERSALES, DESPERDICIOS, MANO DE OBRA, HERRAMIENTA Y ACARREO DE MATERIALES AL SITIO DE SU UTILIZACION, A CUALQUIER ALTURA.</v>
          </cell>
          <cell r="C107" t="str">
            <v>M</v>
          </cell>
          <cell r="D107">
            <v>210</v>
          </cell>
          <cell r="E107">
            <v>341.39</v>
          </cell>
        </row>
        <row r="108">
          <cell r="A108" t="str">
            <v>C34</v>
          </cell>
          <cell r="B108" t="str">
            <v xml:space="preserve">         ANCLAJE DE CASTILLO EN CIMENTACION 14 X 20 CMS., CONCRETO F'C=250 KG/CM2, ARMADO CON 4 VARILLAS DEL #3 (3/8") Y ESTRIBOS DEL #2 A CADA 20 CMS., CIMBRA COMUN. INCLUYE: CIMBRADO, DESCIMBRADO,CURADO Y VIBRADO</v>
          </cell>
          <cell r="C108" t="str">
            <v>M</v>
          </cell>
          <cell r="D108">
            <v>35</v>
          </cell>
          <cell r="E108">
            <v>383.57</v>
          </cell>
        </row>
        <row r="109">
          <cell r="A109" t="str">
            <v>C41</v>
          </cell>
          <cell r="B109" t="str">
            <v xml:space="preserve">         SUMINISTRO Y ELABORACION DE EMPEDRADO ZAMPEADO CON MORTERO CEMENTO-ARENA PROP. 1:4 Y PIEDRA LAJA 15-20  CMS DE ESPESOR PROMEDIO TOTAL, INCLUYE: TRAZO,  MATERIALES, ACOMODO DE PIEDRA, NIVELACION, HERRAMIENTA, EQUIPO, MANO DE OBRA, LIMPIEZA Y ACARREOS DE TODOS LOS MATERIALES AL SITIO DE SU COLOCACION.</v>
          </cell>
          <cell r="C109" t="str">
            <v>M2</v>
          </cell>
          <cell r="D109">
            <v>70</v>
          </cell>
          <cell r="E109">
            <v>463.32</v>
          </cell>
        </row>
        <row r="110">
          <cell r="A110" t="str">
            <v>PA1037</v>
          </cell>
          <cell r="B110" t="str">
            <v xml:space="preserve">         CONSTRUCCION DE CUARTO DE RPBI (RESIDUOS PELIGROSOS BIOLOGICO INFECCIOSOS), DE 1.20 X 1.60 X 0.60 M DE ALTURA, A BASE DE MURO DE DUROCK DE 13 MM DE 9.5 CM DE ESPESOR, A DOS CARAS TANTO EN MUROS COMO EN CUBIERTAS, FIJADO EN PISO DE CONCRETO, APLICACION DE MORTERO CEMENTO ARENA DE RIO PROP: 1:4, ACABADO FINO EN AMBAS CARAS Y CUBIERTA, LOSA EN PISO DE 10 CM DE ESPESOR CONCRETO F,C=150 KG/CM2, CON UNA PENDIENTE DE 1%  ACABADO PULIDO Y APLICACION DE PINTURA VINILICA BASE AGUA COLOR BLANCO EN MUROS EXTERIORES Y ACABADO EN INTERIOR DE RPBI A BASE DE APLICACION DE PINTURA EPOXICA GRADO MEDICO ANTIBACTERIAL A BASE DE POLIURETANO, MARCA SHERWIN WILLIAMS O SIMILAR, O EQUIVALENTE APLICANDO UN PRIMER MANO DE RESINAS CON BASE ACRILICAS Y/O EPOXICAS  DE ALTA PENETRACION, SEGUNDA MANO CON UN RECUBRIMIENTO EN SECO CON AIRLESS DE BAJA PRESION CON BOQUILLA DE USO INDUSTRIAL Y ABANICO DE 20" DE COMPONENTES BASE SOLVENTE Y CATALIZADOR A DOS MANOS MINIMO Y CON UN RENDIMIENTO DE 3L/M2  POR CADA CAPA, CON UNA PUERTA DE ALUMINIO COLOR NATURAL A BASE DE MARCO Y/O PERFILES DE 2" CORREDIZA, CON DUELAS LISAS DE ALUMINIO NATURAL, CURVAS SANITARIAS A BASE DE RESINAS EPOXICAS EN EL INTERIOR DEL CUARTO, INCLUYE: MATERIALES, DESPERDICIOS, LOS TIEMPOS DE SECADO Y PREPARACION DE RESINAS, APLICACIONES, MANO DE OBRA, LA HERRAMIENTA Y TODO LO NECESARIO PARA SU CORRECTA EJECUCION Y FUNCIONAMIENTO.</v>
          </cell>
          <cell r="C110" t="str">
            <v>PZA</v>
          </cell>
          <cell r="D110">
            <v>1</v>
          </cell>
          <cell r="E110">
            <v>16373.71</v>
          </cell>
        </row>
        <row r="111">
          <cell r="A111" t="str">
            <v>C39</v>
          </cell>
          <cell r="B111" t="str">
            <v xml:space="preserve">         SUMINISTRO Y COLOCACION DE LOGOTIPO SUBLIMADO EN PISOS DE CONCRETO SIMPLE, CON LA LEYENDA DE "JALISCO" Y "SIOP", ELABORADOS A BASE DE TIPOGRAFIA MONTADA EN MOLDE DE GOMA, INCLUYE: MOLDE, TRAZO, MANO DE OBRA, EQUIPO Y TODO LO NECESARIO PARA SU CORRECTA EJECUCION.</v>
          </cell>
          <cell r="C111" t="str">
            <v>PZA</v>
          </cell>
          <cell r="D111">
            <v>45</v>
          </cell>
          <cell r="E111">
            <v>91.64</v>
          </cell>
        </row>
        <row r="112">
          <cell r="A112" t="str">
            <v>C38</v>
          </cell>
          <cell r="B112" t="str">
            <v xml:space="preserve">         CENEFA DE 40 CMS PISO DE CONCRETO ESTAMPADO CON COLOR DE F¨C=200KG/CM2, DE 10 CM. DE ESPESOR, CON CONCRETO RESISTENCIA NORMAL AGREGADO AL MAXIMO DE 3/4", HECHO EN OBRA, PREPARACION DE PISO CON COLOR Y ENCDURECEDOR ( A RAZON DE 2.50 KG/M2.) PARA ACABADO PULIDO, DESMOLDALTE 0.122 KG/M2, Y APLICACION DE SELLADOR ACRILICO A RAZON DE 0.232 LTS/M2;  INCLUYE: TRAZO, NIVELACION , AFINE, Y COMPACTACION DEL TERRENO, DESPERDICIOS, ACARREOS, REGLADO, ESTAMPADO CON MOLDE DE POLIURETANO,  LAVADO CON AGUA A PRESION, CIMBRA EN FRONTERAS, COLOR INDICADO EN OBRA POR LA SUPERVISION, DESCIMBRADO, COLADO, CURADO, LIMPIEZA, MANO DE OBRA Y EQUIPO.</v>
          </cell>
          <cell r="C112" t="str">
            <v>M</v>
          </cell>
          <cell r="D112">
            <v>50</v>
          </cell>
          <cell r="E112">
            <v>358.45</v>
          </cell>
        </row>
        <row r="113">
          <cell r="B113" t="str">
            <v xml:space="preserve">      CERCA PERIMETRAL</v>
          </cell>
        </row>
        <row r="114">
          <cell r="A114" t="str">
            <v>C35</v>
          </cell>
          <cell r="B114" t="str">
            <v xml:space="preserve">         SUMINISTRO E INSTALACION DE CERCA DE MALLA DE ALAMBRE GALVANIZADO CAL. 10.50, CON ABERTURA DE 55 X 55 MM DE 2.00 MT ALTURA, CON MARCO SUPERIOR DE TUBO GALVANIZADO DE 42 MM DIAM. CAL 20,  ALAMBRE LISO GALVANIZADO CAL. 10.5 EN REMATE INFERIOR, ALAMBRE DE PUAS CAL. 12.5 (3 HILOS), POSTE DE LINEA DE TUBO GALVANIZADO DE 48 MM. DE DIAM. CAL. 18 DE 2.00 MTS. DE ALTURA Y 0.40 MTS. DE CIMENTACION MAS BAYONETA, POSTES ESQUINEROS O REFUERZOS CON TUBO GALVANIZADO DE 60 MM. DE DIAM. CAL. 26 X 2.00 MTS. DE ALTURA Y 0.40 MTS. DE CIMENTACION MAS OCHAVO, Y POSTES CARGADORES CON TUBO GALVANIZADO DE 73 MM. DE DIAM. CAL. 16 Y 2.40 MTS. DE ALTURA MAS 0.50 MTS. DE CIMENTACION (TIPO INSTITUCIONAL), INCLUYE: AHOGADO DE POSTES EN CONCRETO F'C=150 KG/CM2, MANO DE OBRA EN COLOCACION DE MALLA Y ACCESORIOS, EQUIPO, HERRAMIENTA Y LIMPIEZA (TODO GALVANIZADO POR INMERSION EN CALIENTE).</v>
          </cell>
          <cell r="C114" t="str">
            <v>M</v>
          </cell>
          <cell r="D114">
            <v>79</v>
          </cell>
          <cell r="E114">
            <v>522.55999999999995</v>
          </cell>
        </row>
        <row r="115">
          <cell r="B115" t="str">
            <v xml:space="preserve">      INSTALACIONES HIDRAULICAS Y ELECTRICAS</v>
          </cell>
        </row>
        <row r="116">
          <cell r="A116" t="str">
            <v>C1</v>
          </cell>
          <cell r="B116" t="str">
            <v xml:space="preserve">         SUMINISTRO E INSTALACION DE BASE SOCKET TIPO BIFASICA DE 5 X 100 AMP.,  INCLUYE: UNA MUFA CONDULET DE 38 MM., UN TRAMO DE TUBO CONDUIT PARED GRUESA ETIQUETA VERDE DE 38 MM DE DIAMETRO, 12 METROS DE CABLE DE COBRE TIPO THW-LS CAL. 4 AWG  600V, 75°, MCA CONDUMEX O CONDUCTORES MONTERREY,  MATERIALES MENORES, CONEXION, DESPERDICIOS, PRUEBAS, HERRAMIENTAS, LIMPIEZA, MANO DE OBRA ESPECIALIZADA Y ACARREO DE MATERIALES AL SITIO DE SU UTILIZACION.</v>
          </cell>
          <cell r="C116" t="str">
            <v>PZA</v>
          </cell>
          <cell r="D116">
            <v>1</v>
          </cell>
          <cell r="E116">
            <v>2242.16</v>
          </cell>
        </row>
        <row r="117">
          <cell r="A117" t="str">
            <v>PA1035</v>
          </cell>
          <cell r="B117" t="str">
            <v xml:space="preserve">         CISTERNA DE 5000 LITROS C/BOMBA Y ACC ROTOPLAS, INCLUYE: EXCAVACION EN FORMA MANUAL, FIRME DE CONCRETO SIMPLE DE 5 CM DE ESPESOR CON CONCRETO F´C=100 KG/CM2, MALLA GALLINERA EN CONTORNO DE EXCAVACION Y MORTERO CEMENTO-ARENA PROP. 1:5 DE 3 CM DE ESPESOR, RELLENO CON SUELO CEMENTO A RAZON DE 6 PARTES DE MATERIAL DE LUGAR Y 1 PARTE DE CAL, BROCAL Y TAPA METALICA PARA REGISTRO HIDRAULICO, LOSA SUPERIOR CON CONCRETO F´C=200 KG/CM2 DE 12 CM DE ESPESOR ARMADA CON VARILLA DEL NO.3 A CADA 20CM  AMBOS VERTICAL Y HORIZONTAL, TERMINADO APALILLADO, LLENADO DE CISTERNA CON AGUA, MADERA DE PINO  DE 2DA PARA PUNTALAMIENTOS, PASO DE LOSA DE CONCRETO, DESPERDICIOS, RETIRO DE MATERIAL DE EXCAVACION SOBRANTE FUERA DE LA OBRA, EQUIPO MANO DE OBRA Y HERRAMIENTA.</v>
          </cell>
          <cell r="C117" t="str">
            <v>PZA</v>
          </cell>
          <cell r="D117">
            <v>1</v>
          </cell>
          <cell r="E117">
            <v>37051.68</v>
          </cell>
        </row>
        <row r="118">
          <cell r="B118" t="str">
            <v>ALVARO ORTEGATECHALUTA</v>
          </cell>
        </row>
        <row r="119">
          <cell r="B119" t="str">
            <v xml:space="preserve">   PUERTAS Y VENTANAS</v>
          </cell>
        </row>
        <row r="120">
          <cell r="B120" t="str">
            <v xml:space="preserve">      DESMANTELAMIENTO Y DEMOLICIONES</v>
          </cell>
        </row>
        <row r="121">
          <cell r="A121" t="str">
            <v>SIOP-001</v>
          </cell>
          <cell r="B121" t="str">
            <v xml:space="preserve">         DESMONTAJE SIN RECUPERACION DE PUERTAS Y VENTANAS, DE HERRERIA, ALUMINIO Y MADERA INCLUYE: ACARREO FUERA DE LA OBRA, MANO DE OBRA Y HERRAMIENTA.</v>
          </cell>
          <cell r="C121" t="str">
            <v>M2</v>
          </cell>
          <cell r="D121">
            <v>50</v>
          </cell>
          <cell r="E121">
            <v>95.75</v>
          </cell>
        </row>
        <row r="122">
          <cell r="A122" t="str">
            <v>AR-39</v>
          </cell>
          <cell r="B122" t="str">
            <v xml:space="preserve">         DEMOLICION DE APLANADOS DE 2 A 3 CMS. DE ESPESOR EN MUROS Y BOVEDAS  A CUALQUIER NIVEL, INCLUYE: (PROTECCIONES DE PISOS, VIDRIOS, PUERTAS, VENTANAS, LAMPARAS Y DEMAS INSTALACIONES QUE PUDIERAN RESULTAR DAÑADAS EN EL PROCESO DE LA DEMOLICION.) HERRAMIENTAS, EQUIPO DE SEGURIDAD,  ANDAMIOS, MANO DE OBRA, ACARREO DEL PRODUCTO DE LA DEMOLICION  DENTRO Y FUERA DE LA OBRA Y  LIMPIEZA DEL AREA DE TRABAJO.</v>
          </cell>
          <cell r="C122" t="str">
            <v>M2</v>
          </cell>
          <cell r="D122">
            <v>200</v>
          </cell>
          <cell r="E122">
            <v>77.540000000000006</v>
          </cell>
        </row>
        <row r="123">
          <cell r="B123" t="str">
            <v xml:space="preserve">      PUERTA Y VENTANA</v>
          </cell>
        </row>
        <row r="124">
          <cell r="A124" t="str">
            <v>357322-A</v>
          </cell>
          <cell r="B124" t="str">
            <v xml:space="preserve">         BOQUILLAS Y BOLEOS EN PUERTAS Y VENTANAS, CON MORTERO CEMENTO-CAL-ARENA 1:2:6, INCLUYE: ANDAMIOS Y ACARREO DE MATERIALES AL SITIO DE SU UTILIZACION.</v>
          </cell>
          <cell r="C124" t="str">
            <v>M</v>
          </cell>
          <cell r="D124">
            <v>50</v>
          </cell>
          <cell r="E124">
            <v>107.28</v>
          </cell>
        </row>
        <row r="125">
          <cell r="A125" t="str">
            <v>140057-A</v>
          </cell>
          <cell r="B125" t="str">
            <v xml:space="preserve">         AMPLIACION DE VANO PARA PUERTA Y VENTANA HASTA 0.50 CM DE ANCHO, INCLUYE: DEMOLICION DE MURO EXISTENTE Y ELEMENTOS ESTRUCTURALES, REPOSICION DEL MISMO MURO , CASTILLO, APLANADO, EMBOQUILLADOS, BOLEOS, RESANES, ACABADO AL TERMINADO AL EXISTENTE</v>
          </cell>
          <cell r="C125" t="str">
            <v>PZA</v>
          </cell>
          <cell r="D125">
            <v>3</v>
          </cell>
          <cell r="E125">
            <v>3235.07</v>
          </cell>
        </row>
        <row r="126">
          <cell r="A126" t="str">
            <v>390068-A</v>
          </cell>
          <cell r="B126" t="str">
            <v xml:space="preserve">         SUMINISTRO Y COLOCACION DE PUERTA DE TAMBOR CON TRIPLAY DE CAOBILLA DE 6 MM. POR AMBAS CARAS, DE  0.95 M. A 1.10  X 2.10 M. FORMADA A BASE DE BASTIDOR Y MARCO DE  MADERA DE PINO DE PRIMERA DE  2"  X  1 1/2"   Y  PEINAZOS DE 1 1/2" X 1 1/2"  A CADA 30 CM. EN AMBOS SENTIDOS, ACABADO ENTINTADO Y LACA BRILLANTE TRANSPARENTE,  INCLUYE: MARCO Y TOPES DE MADERA,  JAMBAS,  RESANADOR PARA MADERA, BISAGRA DE LIBRO DE 3", DESPERDICIOS, MATERIALES MENORES Y DE CONSUMO, HERRAMIENTAS,  ACARREO DE MATERIALES AL SITIO DE SU COLOCACION,  LIMPIEZA DEL AREA DE TRABAJO Y MANO DE OBRA ESPECIALIZADA.</v>
          </cell>
          <cell r="C126" t="str">
            <v>PZA</v>
          </cell>
          <cell r="D126">
            <v>12</v>
          </cell>
          <cell r="E126">
            <v>4680</v>
          </cell>
        </row>
        <row r="127">
          <cell r="A127" t="str">
            <v>C7</v>
          </cell>
          <cell r="B127" t="str">
            <v xml:space="preserve">         SUMINISTRO Y COLOCACION DE CERRADURA USO RUDO, MCA. TESA, MOD. EIFEL AS,  PARA PUERTA ABATIBLE, DOBLE MANIJA,  FABRICADA EN ALEACION DE ALUMINIO Y ZINC, CON CILINDRO DE BRONCE CLASE T60, ACABADO EN CROMO MATE, INCLUYE: HERRAMIENTA, LLAVES, MATERIALES MENORES Y DE CONSUMO, ELEMENTOS DE FIJACION, TALADROS, MANO DE OBRA Y ACARREO DE MATERIAL AL SITIO DE SU UTILIZACION. EN CUALQUIER NIVEL.</v>
          </cell>
          <cell r="C127" t="str">
            <v>PZA</v>
          </cell>
          <cell r="D127">
            <v>12</v>
          </cell>
          <cell r="E127">
            <v>1486.96</v>
          </cell>
        </row>
        <row r="128">
          <cell r="A128" t="str">
            <v>420011-A</v>
          </cell>
          <cell r="B128" t="str">
            <v xml:space="preserve">         SUMINISTRO, HABILITADO Y COLOCACION DE CANCELERIA FABRICADA  EN ALUMINIO ANODIZADO EN COLOR BLANCO CON PERFILES COMERCIALES DE 2 X 1.25",  MCA. CUPRUM,  LINEA PANORAMA O EQUIVALENTE INCLUYE: TRAZO, CORTES, AJUSTES, MATERIALES, CORREDERAS, JALADERAS, OPERADORES, REPISON, SELLADO PERIMETRAL, SILICON, VINIL, HERRAJES, ELEMENTOS DE FIJACION, MATERIALES MENORES Y DE CONSUMO, DESPERDICIOS, HERRAMIENTAS, MANO DE OBRA ESPECIALIZADA, LIMPIEZA, FLETES, EQUIPO Y COLOCACION A CUALQUIER NIVEL.</v>
          </cell>
          <cell r="C128" t="str">
            <v>M2</v>
          </cell>
          <cell r="D128">
            <v>0</v>
          </cell>
          <cell r="E128">
            <v>1441.81</v>
          </cell>
        </row>
        <row r="129">
          <cell r="A129" t="str">
            <v>412013-A</v>
          </cell>
          <cell r="B129" t="str">
            <v xml:space="preserve">         SUMINISTRO, FABRICACION Y COLOCACION DE HERRERIA TUBULAR Y/O ESTRUCTURAL, INCLUYE: SOLDADURA, ELEMENTOS DE FIJACION, MATERIALES MENORES, DESCALIBRES, DESPERDICIOS, BISAGRAS, FONDO ANTICORROSIVO, FLETES, HERRAMIENTAS, EQUIPO, MANO DE OBRA  Y ACARREO DE MATERIALES AL SITIO DE SU UTLIZACION.</v>
          </cell>
          <cell r="C129" t="str">
            <v>KG</v>
          </cell>
          <cell r="D129">
            <v>500</v>
          </cell>
          <cell r="E129">
            <v>70.81</v>
          </cell>
        </row>
        <row r="130">
          <cell r="A130" t="str">
            <v>393145-A</v>
          </cell>
          <cell r="B130" t="str">
            <v xml:space="preserve">         SUMINISTRO Y APLICACION DE PINTURA DE ESMALTE ALQUIDALICO ANTICORROSIVO, ACABADO BRILLANTE, PARA INTERIORES Y EXTERIORES QUE NO DESPRENDA VAPORES TÓXICOS NI OLORES DESAGRADABLES, CON LAS SIGUIENTES CARACTERÍSTICAS ( SÓLIDOS POR PESO 49-60%, SÓLIDOS POR VOLUMEN 40-46%, VISCOSIDAD DE 110-160 UK A 25°C, DENSIDAD 0.9-1.2 TON/M3., BRILLO A 60°C, 90%, TIEMPO DE SECADO AL TACTO, &lt; O = 6 HRS., TIEMPO DE SECADO DURO &lt; O = 24 HRS., ADHERENCIA 100%, RENDIMIENTO EN SUP. LISA 8-10 M2/LT., DILUCIÓN MÁXIMA (AGUARRÁS, THINER), 15 %,  EN VENTANERIA, MEDIDA POR UN SOLO LADO, TRABAJO TERMINADO, A DOS MANOS, INCLUYE: MATERIALES MENORES Y DE CONSUMO, ANDAMIOS, PREPARACION DE LA SUPERFICIE, HERRAMIENTAS, LIMPIEZA, MANO DE OBRA Y  EQUIPO DE SEGURIDAD. A CUALQUIER NIVEL. (LA PINTURA ES POR AMBOS LADOS DE LA VENTANERIA, PERO PARA SU PAGO ES MEDIDA SOLO POR 1 SOLO LADO).</v>
          </cell>
          <cell r="C130" t="str">
            <v>M2</v>
          </cell>
          <cell r="D130">
            <v>105.5</v>
          </cell>
          <cell r="E130">
            <v>110.32</v>
          </cell>
        </row>
        <row r="131">
          <cell r="A131" t="str">
            <v>426010-A</v>
          </cell>
          <cell r="B131" t="str">
            <v xml:space="preserve">         SUMINISTRO Y COLOCACION DE CRISTAL FLOTADO DE 6 MM. DE ESPESOR,  ASENTADO VINIL, INCLUYE: CORTES, DESPERDICIOS Y ACARREO DE MATERIALES AL SITIO DE SU UTILIZACION A CUALQUIER NIVEL.</v>
          </cell>
          <cell r="C131" t="str">
            <v>M2</v>
          </cell>
          <cell r="D131">
            <v>80</v>
          </cell>
          <cell r="E131">
            <v>684.52</v>
          </cell>
        </row>
        <row r="132">
          <cell r="B132" t="str">
            <v xml:space="preserve">   PINTURA</v>
          </cell>
        </row>
        <row r="133">
          <cell r="A133" t="str">
            <v>393016-A</v>
          </cell>
          <cell r="B133" t="str">
            <v xml:space="preserve">      PINTURA VINILICA VINIMEX DE COMEX O VINI-HOGAR SHERWIN WILLIAMS O EQUIVALENTE,  EN MUROS A DOS MANOS, INCLUYE: MATERIALES MENORES Y DE CONSUMO, ANDAMIOS, PREPARACION DE LA SUPERFICIE, SELLADO DE LA SUPERFICIE, HERRAMIENTAS, LIMPIEZA, MANO DE OBRA Y  EQUIPO DE SEGURIDAD.</v>
          </cell>
          <cell r="C133" t="str">
            <v>M2</v>
          </cell>
          <cell r="D133">
            <v>1216.5</v>
          </cell>
          <cell r="E133">
            <v>64.34</v>
          </cell>
        </row>
        <row r="134">
          <cell r="A134" t="str">
            <v>C40</v>
          </cell>
          <cell r="B134" t="str">
            <v xml:space="preserve">      SUMINISTRO Y ELABORACION DE ROTULO DE OBRA DISTINTIVOS, DE GOBIERNO DE JALISCO, SALUD, SERVICIOS DE SALUD JALISCO, A BASE DE PINTURA VINILICA, Y DE CARACTERISTICAS Y DIMENSIONES ASI COMO TIPOGRAFIA DE ACUERDO CON DISEÑO PROPORCIONADO POR LA SIOP, INCLUYE: MATERIALES, MANO DE OBRA CALIFICADA, HERRAMIENTA, EQUIPO, ANDAMIOS Y TODO LO NECESARIO PARA SU CORRECTA EJECUCION.</v>
          </cell>
          <cell r="C134" t="str">
            <v>PZA</v>
          </cell>
          <cell r="D134">
            <v>4</v>
          </cell>
          <cell r="E134">
            <v>1200</v>
          </cell>
        </row>
        <row r="135">
          <cell r="A135" t="str">
            <v>C42</v>
          </cell>
          <cell r="B135" t="str">
            <v xml:space="preserve">      SUMINISTRO Y APLICACIÓN DE PINTURA VINILICA COLORES INSTITUCIONALES COLOR AZUL DE 0.90 M  Y LINEA ROSA DE 0.10 M  EL RESTO DE LA SUPERFICIE COLOR BLANCO DE MURO EXTERIOR DE LA UNIDAD INCLUYE: MATERIALES, PREPARACION DE LA SUPERFICIE DESPERDICIO, EQUIPO, MANO DE OBRA, HERRAMIENTA ANDAMIOS Y TODO LO NECESARIO PARA SU CORRECTA EJECUCION.</v>
          </cell>
          <cell r="C135" t="str">
            <v>M</v>
          </cell>
          <cell r="D135">
            <v>60</v>
          </cell>
          <cell r="E135">
            <v>176.44</v>
          </cell>
        </row>
        <row r="136">
          <cell r="B136" t="str">
            <v xml:space="preserve">   PISOS</v>
          </cell>
        </row>
        <row r="137">
          <cell r="A137" t="str">
            <v>JM-AZU-003</v>
          </cell>
          <cell r="B137" t="str">
            <v xml:space="preserve">      SUMINISTRO Y COLOCACIÓN DE PISO RECTIFICADO STONEWALK DE 59X59 CM. COLOR MARFIL, MARCA INTERCERAMIC. INCLUYE: HERRAMIENTA, MATERIALES, MANO DE OBRA, EQUIPO Y TODO LO NECESARIO PARA SU CORRECTA INSTALACIÓN.</v>
          </cell>
          <cell r="C137" t="str">
            <v>M2</v>
          </cell>
          <cell r="D137">
            <v>338</v>
          </cell>
          <cell r="E137">
            <v>592.57000000000005</v>
          </cell>
        </row>
        <row r="138">
          <cell r="A138" t="str">
            <v>PA1003</v>
          </cell>
          <cell r="B138" t="str">
            <v xml:space="preserve">      SUMINISTRO Y COLOCACIÓN DE ZOCLO DE 10 CM DE ESPESOR, A BASE DE RECORTES DE LOSETA CERAMICA  DE 59X59 CM RECTIFICADO MCA INTERCERAMIC MOD. STONEWALK MARFIL O SIMILAR, AENTADO CON ADHESIVO PEGAPISO, BOQUILLA  COLOR INDICADO POR LA SUPERVISION, INCLUYE: ACARREOS AL SITIO DE COLOCACION, TRAZOS, CORTES, AJUSTES, REMATES, ESCUADRES, DESPERDICIOS,  DESPATINADO, EMBOQUILLADO, MATERIALES, MANO DE OBRA Y HERRAMIENTA, A CUALQUIER NIVEL.</v>
          </cell>
          <cell r="C138" t="str">
            <v>M</v>
          </cell>
          <cell r="D138">
            <v>255.73</v>
          </cell>
          <cell r="E138">
            <v>134.26</v>
          </cell>
        </row>
        <row r="139">
          <cell r="B139" t="str">
            <v xml:space="preserve">   INSTALACION HIDRO-SANITARIA</v>
          </cell>
        </row>
        <row r="140">
          <cell r="B140" t="str">
            <v xml:space="preserve">      DEMOLICION</v>
          </cell>
        </row>
        <row r="141">
          <cell r="A141" t="str">
            <v>140694-A</v>
          </cell>
          <cell r="B141" t="str">
            <v xml:space="preserve">         DEMOLICION DE PISO DE LOSETA Y AZULEJO DE CERAMICA,  BARRO Y/O EQUIVALENTE EN PISO Y/O MURO, INCLUYE: LIMPIEZA, MANO DE OBRA, HERRAMIENTA, ACARREO DEL MATERIAL PRODUCTO DE LA DEMOLICIÓN HASTA EL CENTRO DE ACOPIO, PARA SU POSTERIOR RETIRO.</v>
          </cell>
          <cell r="C141" t="str">
            <v>M2</v>
          </cell>
          <cell r="D141">
            <v>496.89</v>
          </cell>
          <cell r="E141">
            <v>82.24</v>
          </cell>
        </row>
        <row r="142">
          <cell r="A142" t="str">
            <v>140605-A</v>
          </cell>
          <cell r="B142" t="str">
            <v xml:space="preserve">         CORTE CON DISCO EN PISO DE MOSAICO Y/O CONCRETO DE 5 CM DE PROFUNDIDAD, INCLUYE: HERRAMIENTA, EQUIPO, MATERIALES DE CONSUMO, LIMPIEZA Y  MANO DE OBRA.</v>
          </cell>
          <cell r="C142" t="str">
            <v>M</v>
          </cell>
          <cell r="D142">
            <v>0</v>
          </cell>
          <cell r="E142">
            <v>36.31</v>
          </cell>
        </row>
        <row r="143">
          <cell r="A143" t="str">
            <v>PAV0006-A</v>
          </cell>
          <cell r="B143" t="str">
            <v xml:space="preserve">         DEMOLICIÓN DE CONCRETO SIMPLE EN BANQUETAS, GUARNICIONES, FIRMES, POR MEDIOS MANUALES, INCLUYE: RETIRO DEL MATERIAL A BANCO DE OBRA INDICADO POR SUPERVISIÓN, ABUNDAMIENTO, MANO DE OBRA, EQUIPO Y HERRAMIENTA.</v>
          </cell>
          <cell r="C143" t="str">
            <v>M3</v>
          </cell>
          <cell r="D143">
            <v>6</v>
          </cell>
          <cell r="E143">
            <v>540</v>
          </cell>
        </row>
        <row r="144">
          <cell r="A144" t="str">
            <v>156005-A</v>
          </cell>
          <cell r="B144" t="str">
            <v xml:space="preserve">         CARGA MANUAL Y ACARREO EN CAMIÓN 1 ER. KILOMETRO, DE MATERIAL PRODUCTO DE EXCAVACIÓN Y/O DEMOLICIÓN, INCLUYE: MANO DE OBRA, EQUIPO Y HERRAMIENTA, (NORMA S. C. T. N-CTR-CAR-1-01-013-00).</v>
          </cell>
          <cell r="C144" t="str">
            <v>M3</v>
          </cell>
          <cell r="D144">
            <v>6</v>
          </cell>
          <cell r="E144">
            <v>118.54</v>
          </cell>
        </row>
        <row r="145">
          <cell r="A145" t="str">
            <v>3000104-A</v>
          </cell>
          <cell r="B145" t="str">
            <v xml:space="preserve">         ACARREO EN CAMION A KILÓMETROS SUBSECUENTES DE MATERIAL PRODUCTO DE EXCAVACIÓN Y/O DEMOLICIÓN,  INCLUYE: MANO DE OBRA, EQUIPO Y HERRAMIENTA. (NORMA S. C. T. N-CTR-CAR-1-01-013-00)</v>
          </cell>
          <cell r="C145" t="str">
            <v>M3-KM</v>
          </cell>
          <cell r="D145">
            <v>36</v>
          </cell>
          <cell r="E145">
            <v>10.92</v>
          </cell>
        </row>
        <row r="146">
          <cell r="A146" t="str">
            <v>EXTSM02</v>
          </cell>
          <cell r="B146" t="str">
            <v xml:space="preserve">         DESCONEXION Y DESMONTAJE DE ACCESORIOS DE BAÑO EXISTENTES, TALES COMO JABONERAS, PAPELERAS, TOALLEROS, GANCHOS, ETC. SIN RECUPERCION.INCLUYE: HERRAMIENTAS, MANO DE OBRA,  ACARREO DE FUERA DE LA OBRA.</v>
          </cell>
          <cell r="C146" t="str">
            <v>PZA</v>
          </cell>
          <cell r="D146">
            <v>18</v>
          </cell>
          <cell r="E146">
            <v>69.91</v>
          </cell>
        </row>
        <row r="147">
          <cell r="A147" t="str">
            <v>EXTSM03</v>
          </cell>
          <cell r="B147" t="str">
            <v xml:space="preserve">         DESCONEXION Y DESMONTAJE DE CALENTADOR DE GAS EXISTENTE SIN RECUPERACION. INCLUYE: HERRAMIENTAS, LIMPIEZA DEL AREA DE TRABAJO, MANO DE OBRA ESPECIALIZADA Y ACARREO DENTRO Y FUERA DE LA OBRA.</v>
          </cell>
          <cell r="C147" t="str">
            <v>PZA</v>
          </cell>
          <cell r="D147">
            <v>1</v>
          </cell>
          <cell r="E147">
            <v>445.36</v>
          </cell>
        </row>
        <row r="148">
          <cell r="A148">
            <v>140128</v>
          </cell>
          <cell r="B148" t="str">
            <v xml:space="preserve">         DESCONEXION Y DESMONTAJE DE TINACO  EXISTENTE DE 1,100 LTS. DE CAPACIDAD. INCLUYE: ACARREO DENTRO Y FUERA DE LA OBRA, HERRAMIENTAS, EQUIPO DE SEGURIDAD Y MANO DE OBRA, A CUALQUIER ALTURA.</v>
          </cell>
          <cell r="C148" t="str">
            <v>PZA</v>
          </cell>
          <cell r="D148">
            <v>1</v>
          </cell>
          <cell r="E148">
            <v>994.98</v>
          </cell>
        </row>
        <row r="149">
          <cell r="A149" t="str">
            <v>EXTSM04</v>
          </cell>
          <cell r="B149" t="str">
            <v xml:space="preserve">         DESCONEXION Y RETIRO DE BOMBA EXISTENTE SIN RECUPERACION. INCLUYE; HERRAMIENTA, MANO DE OBRA, ACARREO Y ALMACENAJE DE LA BOMBA, EN LUGAR INDICADO POR  LA SUPERVISION..</v>
          </cell>
          <cell r="C149" t="str">
            <v>PZA</v>
          </cell>
          <cell r="D149">
            <v>1</v>
          </cell>
          <cell r="E149">
            <v>388.88</v>
          </cell>
        </row>
        <row r="150">
          <cell r="B150" t="str">
            <v xml:space="preserve">      LINEA PRINCIPAL</v>
          </cell>
        </row>
        <row r="151">
          <cell r="A151" t="str">
            <v>152002-A</v>
          </cell>
          <cell r="B151" t="str">
            <v xml:space="preserve">         EXCAVACION EN CEPAS POR MEDIO MANUALES, MATERIAL TIPO B, DE 0 A 2.00 M. DE PROFUNDIDAD, EN SECO, INCLUYE: AFINE DE TALUDES Y FONDO Y ACARREOS DEL MATERIAL EXCEDENTE DENTRO DE LA OBRA AL LUGAR INDICADO POR LA SUPERVISION, MEDIDO EN BANCO.</v>
          </cell>
          <cell r="C151" t="str">
            <v>M3</v>
          </cell>
          <cell r="D151">
            <v>5</v>
          </cell>
          <cell r="E151">
            <v>164.58</v>
          </cell>
        </row>
        <row r="152">
          <cell r="A152" t="str">
            <v>PAV0064-A</v>
          </cell>
          <cell r="B152" t="str">
            <v xml:space="preserve">         RELLENO EN CEPAS O MESETAS CON MATERIAL PRODUCTO DE LA EXCAVACION COMPACTADO AL 90% CON COMPACTADOR DE IMPACTO, EN CAPAS NO MAYORES DE 20 CM., INCLUYE: INCORPORACION DE AGUA NECESARIA, MANO DE OBRA, HERRAMIENTAS Y ACARREOS.</v>
          </cell>
          <cell r="C152" t="str">
            <v>M3</v>
          </cell>
          <cell r="D152">
            <v>5</v>
          </cell>
          <cell r="E152">
            <v>137.24</v>
          </cell>
        </row>
        <row r="153">
          <cell r="A153" t="str">
            <v>536035-A</v>
          </cell>
          <cell r="B153" t="str">
            <v xml:space="preserve">         REGISTRO SANITARIO DE 0.80 X 0.80 X 1.00 M, CON MURO DE LADRILLO DE LAMA DE 5.5 X 11.0 X 22.0 CM, ASENTADO CON MORTERO CEMENTO-ARENA 1:3, APLANADO CON MORTERO CEMENTO-ARENA DE RIO 1:3, TAPA DE CONCRETO F'C=200 KG/CM2, MARCO Y CONTRAMARCO DE ANGULO DE 1 1/2 X 1/8", DESPERDICIOS Y ACARREO DE MATERIALES AL SITIO DE SU UTILIZACION."</v>
          </cell>
          <cell r="C153" t="str">
            <v>PZA</v>
          </cell>
          <cell r="D153">
            <v>2</v>
          </cell>
          <cell r="E153">
            <v>3715.34</v>
          </cell>
        </row>
        <row r="154">
          <cell r="B154" t="str">
            <v xml:space="preserve">   BAÑOS</v>
          </cell>
        </row>
        <row r="155">
          <cell r="B155" t="str">
            <v xml:space="preserve">      DESMANTELAMIENTO</v>
          </cell>
        </row>
        <row r="156">
          <cell r="A156" t="str">
            <v>140129-A</v>
          </cell>
          <cell r="B156" t="str">
            <v xml:space="preserve">         DESINSTALACION DE MUEBLE DE BAÑO YA SEA INODORO, LAVABO, MINGITORIO,  ETC. SIN RECUPERACION  INCLUYE:  DESCONEXION, HERRAMIENTAS, MANO DE OBRA, LIMPIEZA Y ACARREO DEL MUEBLE FUERA DE LA OBRA.</v>
          </cell>
          <cell r="C156" t="str">
            <v>PZA</v>
          </cell>
          <cell r="D156">
            <v>11</v>
          </cell>
          <cell r="E156">
            <v>119.57</v>
          </cell>
        </row>
        <row r="157">
          <cell r="A157" t="str">
            <v>140106-A</v>
          </cell>
          <cell r="B157" t="str">
            <v xml:space="preserve">         DESMONTAJE SIN RECUPERACION DE LUMINARIAS DE SOBREPONER O DE EMPOTRAR A UNA ALTURA DE 0-3 M INCLUYE: ACARREO FUERA DE LA OBRA, MANO DE OBRA, EQUIPO Y HERRAMIENTA.</v>
          </cell>
          <cell r="C157" t="str">
            <v>PZA</v>
          </cell>
          <cell r="D157">
            <v>56</v>
          </cell>
          <cell r="E157">
            <v>159.83000000000001</v>
          </cell>
        </row>
        <row r="158">
          <cell r="A158" t="str">
            <v>PDEL0001</v>
          </cell>
          <cell r="B158" t="str">
            <v xml:space="preserve">         DESINSTALACION Y RETIRO  DE SALIDAS ELECTRICAS PARA LUMINARIAS, APAGADORES, CONTACTOS Y SECADORES DE MANO, A CUALQUIER NIVEL INCLUYE: RETIRO DE APAGADORES, CONTACTOS Y CONDUCTORES, HERRAMIENTA, MANO DE OBRA Y TODO LO NECESARIO PARA SU CORRECTA EJECUCION</v>
          </cell>
          <cell r="C158" t="str">
            <v>SAL</v>
          </cell>
          <cell r="D158">
            <v>163</v>
          </cell>
          <cell r="E158">
            <v>159.83000000000001</v>
          </cell>
        </row>
        <row r="159">
          <cell r="B159" t="str">
            <v xml:space="preserve">      INSTALACION ELECTRICA</v>
          </cell>
        </row>
        <row r="160">
          <cell r="A160" t="str">
            <v>907569-A</v>
          </cell>
          <cell r="B160" t="str">
            <v xml:space="preserve">         CABLEADO DE SALIDA ELECTRICA PARA LUMINARIAS, APAGADORES, CONTACTOS Y SECADORES DE MANO, HASTA 4 M. DE LONGITUD EN DUCTERIA EXISTENTE, CABLE VINANEL THW-LS 600 V. A 75° C, 90° C, MARCA CONDUCTORES MONTERREY O EQUIVALENTE,  INCLUYE:  2 CABLES DE COBRE THW CAL. 12 AWG.  Y 1 CABLE DE COBRE THW CAL. 14 AWG, ENCINTADO, CONEXION A TIERRA, MATERIALES MENORES,  HERRAMIENTA, MANO DE OBRA ESPECIALIZADA , CONEXIONES, LIMPIEZA DEL AREA DE TRABAJO, PRUEBAS, DESPERDICIOS Y ACARREO DEL MATERIAL AL SITIO DE SU COLOCACION, A CUALQUIER NIVEL, SUSTITUCION DE CABLES.</v>
          </cell>
          <cell r="C160" t="str">
            <v>SAL</v>
          </cell>
          <cell r="D160">
            <v>163</v>
          </cell>
          <cell r="E160">
            <v>364.84</v>
          </cell>
        </row>
        <row r="161">
          <cell r="A161" t="str">
            <v>522550-A</v>
          </cell>
          <cell r="B161" t="str">
            <v xml:space="preserve">         SALIDA ELECTRICA PARA LUMINARIAS, APAGADORES, CONTACTOS Y SECADORES DE MANO, OCULTA, CON TUBERIA Y CONEXIONES CONDUIT PVC TIPO PESADO DE 3/4" 19 MM. DE DIAMETRO HASTA 4 M. DE LONGITUD, CABLE VINANEL THW-LS 600 V. A 75° C, 90° C, MARCA CONDUCTORES MONTERREY O EQUIVALENTE, CABLE VINANEL 21 THW-LS 600 V. A 75° C, 90° C, MARCA CONDUMEX O EQUIVALENTE, 2 CABLES DE COBRE THW CAL. 12 AWG.  Y 1 CABLE DE COBRE THW CAL. 14 AWG, CAJAS CUADRADAS, INCLUYE: TRAZO, RANURAS Y RESANES CON MORTERO CEMENTO- ARENA 1:3, MATERIALES MENORES Y DE CONSUMO, ELEMENTOS DE FIJACION, PRUEBAS, DESPERDICIOS, HERRAMIENTAS, MANO DE OBRA ESPECIALIZADA Y ACARREO DEL MATERIAL AL SITIO DE SU COLOCACION, EN CUALQUIER NIVEL, (SALIDA NUEVA).</v>
          </cell>
          <cell r="C161" t="str">
            <v>SAL</v>
          </cell>
          <cell r="D161">
            <v>20</v>
          </cell>
          <cell r="E161">
            <v>622.28</v>
          </cell>
        </row>
        <row r="162">
          <cell r="A162" t="str">
            <v>536006-A</v>
          </cell>
          <cell r="B162" t="str">
            <v xml:space="preserve">         SUMINISTRO Y COLOCACION ADICIONAL EN SALIDA ELECTRICA DE CABLE DE COBRE THW CAL. 12 AWG. INC. MATERIALES MENORES,PRUEBAS Y ACARREOS AL SITIO DE SU COLOCACION.</v>
          </cell>
          <cell r="C162" t="str">
            <v>M</v>
          </cell>
          <cell r="D162">
            <v>0</v>
          </cell>
          <cell r="E162">
            <v>34.75</v>
          </cell>
        </row>
        <row r="163">
          <cell r="A163" t="str">
            <v>EXT014B</v>
          </cell>
          <cell r="B163" t="str">
            <v xml:space="preserve">         SUMINISTRO Y COLOCACION DE LUMINARIA LED LINEAL 36W GR-LD002 O SIMILAR, INCLUYE: LAMPARA, MATERIALES MENORES, HERRAMIENTA, MANO DE OBRA, PRUEBAS, FLETES, DESPERDICIOS,  Y ACARREOS AL SITIO DE SU COLOCACION.</v>
          </cell>
          <cell r="C163" t="str">
            <v>PZA</v>
          </cell>
          <cell r="D163">
            <v>56</v>
          </cell>
          <cell r="E163">
            <v>733.81</v>
          </cell>
        </row>
        <row r="164">
          <cell r="A164" t="str">
            <v>536006-B</v>
          </cell>
          <cell r="B164" t="str">
            <v xml:space="preserve">         SUMINISTRO Y COLOCACION ADICIONAL EN SALIDA ELECTRICA DE CABLE DE COBRE THW CAL. 14 AWG. INC. MATERIALES MENORES,PRUEBAS Y ACARREOS AL SITIO DE SU COLOCACION.</v>
          </cell>
          <cell r="C164" t="str">
            <v>M</v>
          </cell>
          <cell r="D164">
            <v>0</v>
          </cell>
          <cell r="E164">
            <v>31.97</v>
          </cell>
        </row>
        <row r="165">
          <cell r="A165" t="str">
            <v>CQ-B02</v>
          </cell>
          <cell r="B165" t="str">
            <v xml:space="preserve">         SUMINISTRO Y COLOCACION DE APAGADOR SENCILLO MERIDA BTICINO COLOR BLANCO O EQUIVALENTE, INCLUYE: PLACA Y TAPA, MATERIALES, ACARREOS, PRUEBAS, FLETES, MANO DE OBRA Y HERRAMIENTA.</v>
          </cell>
          <cell r="C165" t="str">
            <v>PZA</v>
          </cell>
          <cell r="D165">
            <v>46</v>
          </cell>
          <cell r="E165">
            <v>240.04</v>
          </cell>
        </row>
        <row r="166">
          <cell r="A166" t="str">
            <v>JM-ELE-A002</v>
          </cell>
          <cell r="B166" t="str">
            <v xml:space="preserve">         SUMINISTRO Y COLOCACIÓN DE CONTACTO TOMA CORRIENTE PROTEGIDA DUPLEX 2P+T, 15A. 127V. QUIZIÑO MODELO: SQZ5215KD CON PLACA MÉRIDA. INCLUYE: HERRAMIENTA, MATERIALES, MANO DE OBRA, EQUIPO Y TODO LO NECESARIO PARA SU CORRECTA INSTALACIÓN.</v>
          </cell>
          <cell r="C166" t="str">
            <v>PZA</v>
          </cell>
          <cell r="D166">
            <v>80</v>
          </cell>
          <cell r="E166">
            <v>268.8</v>
          </cell>
        </row>
        <row r="167">
          <cell r="A167" t="str">
            <v>C2</v>
          </cell>
          <cell r="B167" t="str">
            <v xml:space="preserve">         SUMINISTRO Y COLOCACION DE TABLERO DE ALUMBRADO, NQ304AB225F  MCA. SQUAR´D,  CON INTERRUPTOR PRINCIPAL DE 3 X 225 AMP, INCLUYE: MONTAJE, CINCHOS, PRUEBAS, MATERIALES MENORES, FIJACION, HERRAMIENTAS, MANO DE OBRA ESPECIALIZADA Y ACARREOS DE MATERIAL AL SITIO DE SU UTILIZACION.</v>
          </cell>
          <cell r="C167" t="str">
            <v>PZA</v>
          </cell>
          <cell r="D167">
            <v>1</v>
          </cell>
          <cell r="E167">
            <v>27943.22</v>
          </cell>
        </row>
        <row r="168">
          <cell r="A168" t="str">
            <v>C3</v>
          </cell>
          <cell r="B168" t="str">
            <v xml:space="preserve">         SUMINISTRO Y COLOCACION DE INTERRUPTOR TERMOMAGNETICO CON GABINETE PARA INTERPERIE, 2 POLOS, DE 70 A 100 AMPERES, MCA. SQUARE'D, GABINETE NEMA 3 CAT. FA100RB, CON INTERRUPTOR TIPO  FAL22070-100  INCLUYE: MATERIALES MENORES Y DE FIJACION,  PRUEBAS, HERRAMIENTAS, MANO DE OBRA Y ACARREO DE MATERIALES AL SITIO DE SU COLOCACION.</v>
          </cell>
          <cell r="C168" t="str">
            <v>PZA</v>
          </cell>
          <cell r="D168">
            <v>1</v>
          </cell>
          <cell r="E168">
            <v>10188.719999999999</v>
          </cell>
        </row>
        <row r="169">
          <cell r="A169" t="str">
            <v>C4</v>
          </cell>
          <cell r="B169" t="str">
            <v xml:space="preserve">         SUMINISTRO Y COLOCACION DE INTERRUPTOR TERMOMAGNETICO QO150 1P  DE 10 A 50 AMPERES, MCA. SQUARE D, CAT. QO. INC.: PRUEBAS, MATERIALES MENORES Y ACARREO DE MATERIALES AL SITIO DE SU COLOCACION.</v>
          </cell>
          <cell r="C169" t="str">
            <v>PZA</v>
          </cell>
          <cell r="D169">
            <v>12</v>
          </cell>
          <cell r="E169">
            <v>315.37</v>
          </cell>
        </row>
        <row r="170">
          <cell r="A170" t="str">
            <v>C5</v>
          </cell>
          <cell r="B170" t="str">
            <v xml:space="preserve">         SUMINISTRO Y COLOCACION DE INTERRUPTOR TERMOMAGNETICO CON 2 POLOS, DE 15-50 AMPERES, MCA. SQUARE D, CAT. QO250. INCLUYE: PRUEBAS, FLETES, MATERIALES MENORES Y ACARREO DE MATERIALES AL SITIO DE SU COLOCACION.</v>
          </cell>
          <cell r="C170" t="str">
            <v>PZA</v>
          </cell>
          <cell r="D170">
            <v>6</v>
          </cell>
          <cell r="E170">
            <v>601.08000000000004</v>
          </cell>
        </row>
        <row r="171">
          <cell r="B171" t="str">
            <v xml:space="preserve">      PISOS</v>
          </cell>
        </row>
        <row r="172">
          <cell r="A172" t="str">
            <v>EXT-019</v>
          </cell>
          <cell r="B172" t="str">
            <v xml:space="preserve">         SUMINISTRO Y COLOCACION DE RECUBRIMIENTO DE MURO A BASE DE LOSETA MODELO  SPA WHITE GLOSSY DE INTERCERAMIC 30X60 O SIMILAR, ASENTADO CON PEGA PISO Y JUNTEADO CON JUNTEADOR DE COLOR SIN ARENA, CON JUNTAS DE 3.00 MM. DE ANCHO MINIMO, INCLUYE: CORTE, REMATES, ESCUADRE, DESPERDICIOS, DESPATINADO, HERRAMIENTAS, MATERIALES,  MANO DE OBRA, LIMPIEZA  Y ACARREO DE MATERIALES AL SITIO DE SU UTILIZACION, A CUALQUIER NIVEL</v>
          </cell>
          <cell r="C172" t="str">
            <v>M2</v>
          </cell>
          <cell r="D172">
            <v>158.88999999999999</v>
          </cell>
          <cell r="E172">
            <v>806.39</v>
          </cell>
        </row>
        <row r="173">
          <cell r="B173" t="str">
            <v xml:space="preserve">      ALBAÑILERIA</v>
          </cell>
        </row>
        <row r="174">
          <cell r="A174" t="str">
            <v>C9</v>
          </cell>
          <cell r="B174" t="str">
            <v xml:space="preserve">         APLANADO CON MORTERO CEMENTO-CAL-ARENA 1:2:6, DE 2.0 CM. DE ESPESOR, A PLOMO Y REGLA, ACABADO APALILLADO FINO, INCLUYE: MATERIALES, ANDAMIOS, NIVELACION, PLOMEO, REMATES, BOLEADOS, DESPERDICIOS, HERRAMIENTAS, LIMPIEZAS, MANO DE OBRA Y ACARREO DE MATERIALES AL SITIO DE SU UTILIZACION. A CUALQUIER NIVEL.</v>
          </cell>
          <cell r="C174" t="str">
            <v>M2</v>
          </cell>
          <cell r="D174">
            <v>200</v>
          </cell>
          <cell r="E174">
            <v>160.08000000000001</v>
          </cell>
        </row>
        <row r="175">
          <cell r="A175" t="str">
            <v>PA1006</v>
          </cell>
          <cell r="B175" t="str">
            <v xml:space="preserve">         FIRME DE CONCRETO F'C= 150 KG/CM2 DE 8 CMS. DE ESPESOR, ACABADO APLAILLADO, INCLUYE EXTENDIDO, REGLEADO, CURADO, DESPERDICIO Y ACARREOS.</v>
          </cell>
          <cell r="C175" t="str">
            <v>M2</v>
          </cell>
          <cell r="D175">
            <v>338</v>
          </cell>
          <cell r="E175">
            <v>254.95</v>
          </cell>
        </row>
        <row r="176">
          <cell r="A176" t="str">
            <v>C10</v>
          </cell>
          <cell r="B176" t="str">
            <v xml:space="preserve">         SUMINISTRO Y APLICACION DE RECUBRIMIENTO CON PASTA TIPO STUCCO, EN BOVEDAS EXISTENTES, DE HASTA 5MM DE ESPESOR,  INCLUYE: SUMINISTROS, MOVIMIENTOS INTERNOS Y DESPERDICIOS DE TODO LOS MATERIIALES, FILETES Y/O BOLEADOS, EMBOQUILLADOS, MANO DE OBRA, ANDAMIOS, EQUIPO Y HERRAMIENTA, LIMPIEZA, CARGA Y RETIRO DE MATERIAL SOBRANTE Y/O DESPERDICIO FUERA DE LA OBRA.</v>
          </cell>
          <cell r="C176" t="str">
            <v>M2</v>
          </cell>
          <cell r="D176">
            <v>1036</v>
          </cell>
          <cell r="E176">
            <v>139.63999999999999</v>
          </cell>
        </row>
        <row r="177">
          <cell r="B177" t="str">
            <v xml:space="preserve">      PINTURA</v>
          </cell>
        </row>
        <row r="178">
          <cell r="A178" t="str">
            <v>393145-B</v>
          </cell>
          <cell r="B178" t="str">
            <v xml:space="preserve">         SUMINISTRO Y APLICACION DE PINTURA DE ESMALTE ALQUIDALICO ANTICORROSIVO, ACABADO BRILLANTE, PARA INTERIORES Y EXTERIORES QUE NO DESPRENDA VAPORES TÓXICOS NI OLORES DESAGRADABLES, CON LAS SIGUIENTES CARACTERÍSTICAS ( SÓLIDOS POR PESO 49-60%, SÓLIDOS POR VOLUMEN 40-46%, VISCOSIDAD DE 110-160 UK A 25°C, DENSIDAD 0.9-1.2 TON/M3., BRILLO A 60°C, 90%, TIEMPO DE SECADO AL TACTO, &lt; O = 6 HRS., TIEMPO DE SECADO DURO &lt; O = 24 HRS., ADHERENCIA 100%, RENDIMIENTO EN SUP. LISA 8-10 M2/LT., DILUCIÓN MÁXIMA (AGUARRÁS, THINER), 15 %,  EN HERRERIA CERRADA (DUELA DE LAMINA ACANALADA, TRABAJO TERMINADO, A DOS MANOS, INCLUYE: MATERIALES MENORES Y DE CONSUMO, ANDAMIOS, PREPARACION DE LA SUPERFICIE, HERRAMIENTAS, LIMPIEZA, MANO DE OBRA Y  EQUIPO DE SEGURIDAD. A CUALQUIER NIVEL. (LA PINTURA ES POR AMBOS LADOS DE LA VENTANERIA, PERO PARA SU PAGO ES MEDIDA SOLO POR 1 SOLO LADO).</v>
          </cell>
          <cell r="C178" t="str">
            <v>M2</v>
          </cell>
          <cell r="D178">
            <v>53</v>
          </cell>
          <cell r="E178">
            <v>132.49</v>
          </cell>
        </row>
        <row r="179">
          <cell r="B179" t="str">
            <v xml:space="preserve">      MUEBLES DE BAÑO, ACCESORIOS Y EQUIPO</v>
          </cell>
        </row>
        <row r="180">
          <cell r="A180" t="str">
            <v>AR-21</v>
          </cell>
          <cell r="B180" t="str">
            <v xml:space="preserve">         SALIDA HIDRÁULICA DE AGUA FRÍA Y/O CALIENTE, PARA ALIMENTACIÓN A MUEBLE SANITARIO, CONSISTENTE EN TUBERÍA Y CONEXIONES DE COBRE TIPO M DE 1/2 A 11/2" DE DIÁMETRO, INCLUYE: DESPERDICIO DE TUBERÍA, CÁMARAS CONTRA GOLPE DE ARIETE, COPLES, CODOS, TEES, YEES, REDUCCIONES, VÁLVULAS Y TUERCAS UNIÓN EN CUADROS DE VÁLVULAS, MATERIALES MENORES, FLETES Y ACARREO DE LOS MATERIALES AL SITIO DE SU INSTALACIÓN Y PRUEBAS.</v>
          </cell>
          <cell r="C180" t="str">
            <v>SAL</v>
          </cell>
          <cell r="D180">
            <v>6</v>
          </cell>
          <cell r="E180">
            <v>815.21</v>
          </cell>
        </row>
        <row r="181">
          <cell r="A181" t="str">
            <v>AR-25</v>
          </cell>
          <cell r="B181" t="str">
            <v xml:space="preserve">         SALIDA SANITARIA A MUEBLE, CONSISTENTE EN TUBERÍA Y CONEXIONES DE PVC DE 2, 3" Y 4" DE DIÁMETRO, INCLUYE: DESPERDICIO DE TUBERÍA, LÍNEA DE VENTILACIÓN (DESFOGUE), COPLES, CODOS, TEES, YEES, REDUCCIONES, REGISTRO SANITARIO, MATERIALES MENORES, FLETES Y ACARREO DE LOS MATERIALES AL SITIO DE SU INSTALACIÓN Y PRUEBAS. (DE ACUERDO A PLANOS DE PROYECTO).  "</v>
          </cell>
          <cell r="C181" t="str">
            <v>SAL</v>
          </cell>
          <cell r="D181">
            <v>7</v>
          </cell>
          <cell r="E181">
            <v>673.82</v>
          </cell>
        </row>
        <row r="182">
          <cell r="A182" t="str">
            <v>590020-A</v>
          </cell>
          <cell r="B182" t="str">
            <v xml:space="preserve">         SUMINISTRO E INSTALACION DE INODORO CON TANQUE BAJO, MODELO CONVENIENT CADET DE LABIOS ALARGADOS DE COLOR, MARCA AMERICAN STANDARD O SIMILAR. INCLUYE: ASIENTO DE PLASTICO, LLAVE ANGULAR FIG. 401, TANQUE, ACCESORIOS DE BRONCE PARA EL TANQUE BAJO, MATERIALES MENORES, LIMPIEZA, CUELLO DE CERA CON GUIA, PRUEBAS, HERRAMIENTAS, MANO DE OBRA Y ACARREO DE MATERIALES AL SITIO DE SU COLOCACION.</v>
          </cell>
          <cell r="C182" t="str">
            <v>PZA</v>
          </cell>
          <cell r="D182">
            <v>6</v>
          </cell>
          <cell r="E182">
            <v>4417.8500000000004</v>
          </cell>
        </row>
        <row r="183">
          <cell r="A183" t="str">
            <v>AR-24</v>
          </cell>
          <cell r="B183" t="str">
            <v xml:space="preserve">         SUMINISTRO Y COLOCACION DE CALENTADOR SOLAR EN ACERO INOXIDABLE CON CAPACIDAD DE ALMACENAJE DE 300LT. CON 30 TUBOS DE BROSILICATO DE 2.1 MM REFORZADO CON RECUBRIMIENTO TRICAPA, INCLUYE ESTRUCTURA DE SOPORTE, SUMINISTRO, INSTALACIÓN, MANO DE OBRA ESPECIALIZADA, HERRAMIENTAS Y MATERIALES NECESARIOS PARA SU INSTALACIÓN.</v>
          </cell>
          <cell r="C183" t="str">
            <v>PZA</v>
          </cell>
          <cell r="D183">
            <v>1</v>
          </cell>
          <cell r="E183">
            <v>13898.6</v>
          </cell>
        </row>
        <row r="184">
          <cell r="A184" t="str">
            <v>590214-B</v>
          </cell>
          <cell r="B184" t="str">
            <v xml:space="preserve">         SUMINISTRO Y COLOCACION DE LAVABO, BLANCO, MARCA AMERICAN STANDARD. LINEA ECONOMICA (MOD. VERACRUZ), INCLUYE: LLAVE ANGULAR FIG. 401, MANGUERA FLEXIBLE, CESPOL CROMADO,  MATERIALES MENORES Y DE CONSUMO, ELEMENTOS DE FIJACION, MANO DE OBRA CALIFICADA, LIMPIEZA DEL AREA DE TRABAJO, HERRAMIENTA, PRUEBAS Y ACARREO DE MATERIALES AL SITIO DE SU COLOCACION.</v>
          </cell>
          <cell r="C184" t="str">
            <v>PZA</v>
          </cell>
          <cell r="D184">
            <v>9</v>
          </cell>
          <cell r="E184">
            <v>2397.61</v>
          </cell>
        </row>
        <row r="185">
          <cell r="A185" t="str">
            <v>PT104</v>
          </cell>
          <cell r="B185" t="str">
            <v xml:space="preserve">         SUMINISTRO Y COLOCACION DE CESPOL CROMADO PARA FREGADOR FIG TV-030 HELVEX INCLUYE: MANO DE OBRA Y HERRAMIENTA.</v>
          </cell>
          <cell r="C185" t="str">
            <v>PZA</v>
          </cell>
          <cell r="D185">
            <v>3</v>
          </cell>
          <cell r="E185">
            <v>1220.06</v>
          </cell>
        </row>
        <row r="186">
          <cell r="A186" t="str">
            <v>C30</v>
          </cell>
          <cell r="B186" t="str">
            <v xml:space="preserve">         SUMINISTRO Y COLOCACION DE LLAVE MEZCLADORA PARA TARJA MCA. URREA CAT. 9373 CON MANERALES. INCLUYE: MANO DE OBRA Y MATERIALES MENORES PARA SU COLOCACION.</v>
          </cell>
          <cell r="C186" t="str">
            <v>PZA</v>
          </cell>
          <cell r="D186">
            <v>3</v>
          </cell>
          <cell r="E186">
            <v>2469.54</v>
          </cell>
        </row>
        <row r="187">
          <cell r="A187" t="str">
            <v>TCIS02</v>
          </cell>
          <cell r="B187" t="str">
            <v xml:space="preserve">         TINACO DE JET 1100 LITROS C/ACCS ROTOPLAS, INCLUYE: SUMINISTRO, INSTALACIÓN, MANO DE OBRA, EQUIPO Y HERRAMIENTA. JARDINERÍA</v>
          </cell>
          <cell r="C187" t="str">
            <v>PZA</v>
          </cell>
          <cell r="D187">
            <v>1</v>
          </cell>
          <cell r="E187">
            <v>4316.3500000000004</v>
          </cell>
        </row>
        <row r="188">
          <cell r="A188" t="str">
            <v>TMUBA14</v>
          </cell>
          <cell r="B188" t="str">
            <v xml:space="preserve">         SUMINISTRO Y COLOCACION DE DISPENSADOR DE PAPEL HIGIENICO MCA. JOFEL MOD. AZUR MAXI PH52001 O SIMILAR, INCLUYE: MATERIAL, MANO DE OBRA, EQUIPO Y HERRAMIENTA.</v>
          </cell>
          <cell r="C188" t="str">
            <v>PZA</v>
          </cell>
          <cell r="D188">
            <v>6</v>
          </cell>
          <cell r="E188">
            <v>1067.5899999999999</v>
          </cell>
        </row>
        <row r="189">
          <cell r="A189" t="str">
            <v>TMUBA15</v>
          </cell>
          <cell r="B189" t="str">
            <v xml:space="preserve">         SUMINISTRO Y COLOCACION DE DISPENSADOR DE JABON MCA. JOFEL MOD. AC54000 O SIMILAR INCLUYE: MATERIAL, MANO DE OBRA, EQUIPO Y HERRAMIENTA.</v>
          </cell>
          <cell r="C189" t="str">
            <v>PZA</v>
          </cell>
          <cell r="D189">
            <v>9</v>
          </cell>
          <cell r="E189">
            <v>2428.39</v>
          </cell>
        </row>
        <row r="190">
          <cell r="A190" t="str">
            <v>TMUBA16</v>
          </cell>
          <cell r="B190" t="str">
            <v xml:space="preserve">         SUMINISTRO Y COLOCACION DE DISPENSADOR DE TOALLA INTERDOBLADA MCA. JOFEL MOD. PT5100 O SIMILAR INCLUYE: MATERIAL, MANO DE OBRA, EQUIPO Y HERRAMIENTA.</v>
          </cell>
          <cell r="C190" t="str">
            <v>PZA</v>
          </cell>
          <cell r="D190">
            <v>9</v>
          </cell>
          <cell r="E190">
            <v>1430.2</v>
          </cell>
        </row>
        <row r="191">
          <cell r="A191" t="str">
            <v>TMUBA17</v>
          </cell>
          <cell r="B191" t="str">
            <v xml:space="preserve">         SUMINISTRO Y COLOCACION DE BARRA RECTA PARA PERSONAS CON CAPACIDADES DIFERENTES ACERO SATINADO MCA. HELVEX MOD. B-700-S O SIMILAR INCLUYE: MATERIAL, MANO DE OBRA, EQUIPO Y HERRAMIENTA.</v>
          </cell>
          <cell r="C191" t="str">
            <v>PZA</v>
          </cell>
          <cell r="D191">
            <v>2</v>
          </cell>
          <cell r="E191">
            <v>1649.38</v>
          </cell>
        </row>
        <row r="192">
          <cell r="A192" t="str">
            <v>TMUBA07-A</v>
          </cell>
          <cell r="B192" t="str">
            <v xml:space="preserve">          SUMINISTRO Y COLOCACIÓN DE MEZCLADORA DE LAVABO 4” DE ACERO INOXIDABLE CODIGO 73INOX, LINEA URREA O EQUIVALENTE INCLUYE:  MANO DE OBRA CALIFICADA, MATERIALES MENORES, HERRAMIENTA,  PRUEBAS, LIMPIEZA Y ACARREO DEL MATERIALES AL SITIO DE SU COLOCACIÓN.</v>
          </cell>
          <cell r="C192" t="str">
            <v>PZA</v>
          </cell>
          <cell r="D192">
            <v>9</v>
          </cell>
          <cell r="E192">
            <v>2725.73</v>
          </cell>
        </row>
        <row r="193">
          <cell r="A193" t="str">
            <v>TMUBA05</v>
          </cell>
          <cell r="B193" t="str">
            <v xml:space="preserve">         SUMINISTRO Y COLOCACIÓN DE COLADERA DE UNA BOCA, DESAGÜE DE CONTORNO TAPA REDONDA, MODELO 24-HL MARCA HELVEX O EQUIVALENTE. INCLUYE: CONEXIONES, MATERIALES MENORES Y DE CONSUMO, NIVELACIÓN, HERRAMIENTAS, PRUEBAS, MANO DE OBRA Y ACARREOS AL SITIO DE SU INSTALACIÓN.</v>
          </cell>
          <cell r="C193" t="str">
            <v>PZA</v>
          </cell>
          <cell r="D193">
            <v>8</v>
          </cell>
          <cell r="E193">
            <v>1855.68</v>
          </cell>
        </row>
        <row r="194">
          <cell r="A194" t="str">
            <v>PM-C0002</v>
          </cell>
          <cell r="B194" t="str">
            <v xml:space="preserve">         SUMINISTRO Y COLOCACION DE MANGUERA COFLEX DE 1/2" PARA W.C. DE 35 CM DE LONGITUD. INCLUYE: FLETES, MANIOBRAS, ACARREO, COLOCACIÓN A CUALQUIER NIVEL, FIJACIÓN, PRUEBAS, MATERIALES MENORES Y HERRAMIENTA NECESARIA.</v>
          </cell>
          <cell r="C194" t="str">
            <v>PZA</v>
          </cell>
          <cell r="D194">
            <v>6</v>
          </cell>
          <cell r="E194">
            <v>149.22999999999999</v>
          </cell>
        </row>
        <row r="195">
          <cell r="A195" t="str">
            <v>PM-C0001</v>
          </cell>
          <cell r="B195" t="str">
            <v xml:space="preserve">         SUMINISTRO Y COLOCACION DE MANGUERA COFLEX DE 1/2" PARA LAVABO DE 40 CM DE LONGITUD. INCLUYE: FLETES, MANIOBRAS, ACARREO, COLOCACIÓN A CUALQUIER NIVEL, FIJACIÓN, PRUEBAS, MATERIALES MENORES Y HERRAMIENTA NECESARIA.</v>
          </cell>
          <cell r="C195" t="str">
            <v>PZA</v>
          </cell>
          <cell r="D195">
            <v>18</v>
          </cell>
          <cell r="E195">
            <v>149.63999999999999</v>
          </cell>
        </row>
        <row r="196">
          <cell r="A196" t="str">
            <v>PA1015</v>
          </cell>
          <cell r="B196" t="str">
            <v xml:space="preserve">         SUMINISTRO Y COLOCACION DE FREGADERO UNA TARJA DE ACERO INOXIDABLE CON ESCURRIDERO DE 0.95 M X 0.50 M. INCLUYE: LLAVES ANGULARES FIG. 401, SOPORTES,  MATERIALES MENORES, PRUEBAS Y ACARREO DE MATERIALES AL SITIO DE SU COLOCACION.</v>
          </cell>
          <cell r="C196" t="str">
            <v>PZA</v>
          </cell>
          <cell r="D196">
            <v>3</v>
          </cell>
          <cell r="E196">
            <v>1824.84</v>
          </cell>
        </row>
        <row r="197">
          <cell r="A197" t="str">
            <v>PM-C0003</v>
          </cell>
          <cell r="B197" t="str">
            <v xml:space="preserve">         SUMINISTRO Y COLOCACION DE CANASTA Y CONTRACANASTA PARA TARJA EN ACERO INOXIDABLE. INCLUYE: MANO DE OBRA Y LO NECESARIO PARA SU CORRECTA EJECUCION.</v>
          </cell>
          <cell r="C197" t="str">
            <v>PZA</v>
          </cell>
          <cell r="D197">
            <v>3</v>
          </cell>
          <cell r="E197">
            <v>352.69</v>
          </cell>
        </row>
        <row r="198">
          <cell r="A198" t="str">
            <v>P-614101</v>
          </cell>
          <cell r="B198" t="str">
            <v xml:space="preserve">         SUMINISTRO Y COLOCACION DE ESPEJO DE 4 MM. CON MARCO DE ALUMINIO ANODIZADO NATURAL  DE 2" CAT. 10103, Y FONDO DE TRIPLAY DE PINO DE 6 MM. INCLUYE: SUMINISTRO, MANO DE OBRA, COLOCACION A CUALQUIER ALTURA Y TODO LO NECESARIO PARA SU CORRECTA EJECUCION.</v>
          </cell>
          <cell r="C198" t="str">
            <v>M2</v>
          </cell>
          <cell r="D198">
            <v>6</v>
          </cell>
          <cell r="E198">
            <v>1451.75</v>
          </cell>
        </row>
        <row r="199">
          <cell r="A199" t="str">
            <v>AR-41</v>
          </cell>
          <cell r="B199" t="str">
            <v xml:space="preserve">         SUMINISTRO Y COLOCACIÓN DE LAVADERO DE GRANITO DE RECUPERACIÓN. INCLUYE:  NIVELACIÓN, ANCLAJE, RESANES, LLAVE DE CHORRO CROMADA DE 1/2" URREA 18CR, HERRAMIENTAS, LIMPIEZA, DESPERDICIOS, MANO DE OBRA Y ACARREO DE MATERIALES AL SITIO DE SU INSTALACIÓN.</v>
          </cell>
          <cell r="C199" t="str">
            <v>PZA</v>
          </cell>
          <cell r="D199">
            <v>1</v>
          </cell>
          <cell r="E199">
            <v>1021.21</v>
          </cell>
        </row>
        <row r="200">
          <cell r="B200" t="str">
            <v xml:space="preserve">   AZOTEA</v>
          </cell>
        </row>
        <row r="201">
          <cell r="B201" t="str">
            <v xml:space="preserve">      DEMOLICION</v>
          </cell>
        </row>
        <row r="202">
          <cell r="A202" t="str">
            <v>140060-A</v>
          </cell>
          <cell r="B202" t="str">
            <v xml:space="preserve">         DEMOLICION DE ENLADRILLADO EN AZOTEA DE 17 X 17, INCLUYE: ACOPIO DE MATERIAL PARA SU POSTERIOR RETIRO, MANO DE OBRA, EQUIPO Y HERRAMIENTA, ACARREO DEL MATERIAL PRODUCTO DE LA DEMOLICIÓN HASTA EL CENTRO DE ACOPIO, PARA SU POSTERIOR RETIRO.</v>
          </cell>
          <cell r="C202" t="str">
            <v>M2</v>
          </cell>
          <cell r="D202">
            <v>60</v>
          </cell>
          <cell r="E202">
            <v>69.94</v>
          </cell>
        </row>
        <row r="203">
          <cell r="A203" t="str">
            <v>156005-A</v>
          </cell>
          <cell r="B203" t="str">
            <v xml:space="preserve">         CARGA MANUAL Y ACARREO EN CAMIÓN 1 ER. KILOMETRO, DE MATERIAL PRODUCTO DE EXCAVACIÓN Y/O DEMOLICIÓN, INCLUYE: MANO DE OBRA, EQUIPO Y HERRAMIENTA, (NORMA S. C. T. N-CTR-CAR-1-01-013-00).</v>
          </cell>
          <cell r="C203" t="str">
            <v>M3</v>
          </cell>
          <cell r="D203">
            <v>6</v>
          </cell>
          <cell r="E203">
            <v>118.54</v>
          </cell>
        </row>
        <row r="204">
          <cell r="A204" t="str">
            <v>3000104-A</v>
          </cell>
          <cell r="B204" t="str">
            <v xml:space="preserve">         ACARREO EN CAMION A KILÓMETROS SUBSECUENTES DE MATERIAL PRODUCTO DE EXCAVACIÓN Y/O DEMOLICIÓN,  INCLUYE: MANO DE OBRA, EQUIPO Y HERRAMIENTA. (NORMA S. C. T. N-CTR-CAR-1-01-013-00)</v>
          </cell>
          <cell r="C204" t="str">
            <v>M3-KM</v>
          </cell>
          <cell r="D204">
            <v>36</v>
          </cell>
          <cell r="E204">
            <v>10.92</v>
          </cell>
        </row>
        <row r="205">
          <cell r="B205" t="str">
            <v xml:space="preserve">      ALBAÑILERIA</v>
          </cell>
        </row>
        <row r="206">
          <cell r="A206" t="str">
            <v>322044-A</v>
          </cell>
          <cell r="B206" t="str">
            <v xml:space="preserve">         ENTORTADO DE JALCRETO F´C= 100 KG/CM2, DE 15 CM. DE ESPESOR PROMEDIO, PARA DAR PENDIENTES EN ENTREPISO Y/O AZOTEA, ACABADO APALILLADO, PARA RECIBIR TEJA, IMPERMEABILIZANTE Y/O ENLADRILLADO, INCLUYE: MATERIALES, LECHADA DE CEMENTO GRIS C/ IMPERMEABILIZANTE INTEGRAL A RAZON DE 1 KG/SACO DE CEMENTO, NIVELACION, ELEVACIONES, DESPERDICIOS, HERRAMIENTAS, LIMPIEZA, MANO DE OBRA Y  ACARREOS DE MATERIALES A LUGAR DE SU COLOCACION. EN CUALQUIER NIVEL.</v>
          </cell>
          <cell r="C206" t="str">
            <v>M2</v>
          </cell>
          <cell r="D206">
            <v>60</v>
          </cell>
          <cell r="E206">
            <v>409.49</v>
          </cell>
        </row>
        <row r="207">
          <cell r="A207" t="str">
            <v>324012-A</v>
          </cell>
          <cell r="B207" t="str">
            <v xml:space="preserve">         ENLADRILLADO DE AZOTEA CON LADRILLO DE BARRO ROJO RECOCIDO DE 17.0 X 17.0 CM, ASENTADO CON MORTERO CEMENTO-ARENA 1:3. INC.: LECHADA DE CEMENTO GRIS Y COLOR ROJO TERRACOTA CON IMPERMEABILIZANTE INTEGRAL (1 KG/SACO DE CEMENTO), REMATE ORILLERO (2 HILADAS) Y ACARREO DE MATERIALES AL SITIO DE SU COLOCACION.</v>
          </cell>
          <cell r="C207" t="str">
            <v>M2</v>
          </cell>
          <cell r="D207">
            <v>60</v>
          </cell>
          <cell r="E207">
            <v>347.06</v>
          </cell>
        </row>
        <row r="208">
          <cell r="B208" t="str">
            <v xml:space="preserve">      IMPERMEABILIZANTE</v>
          </cell>
        </row>
        <row r="209">
          <cell r="A209" t="str">
            <v>CQ-B05</v>
          </cell>
          <cell r="B209" t="str">
            <v xml:space="preserve">         SUMINISTRO Y APLICACIÓN DE MEMBRANA IMPERMEABILIZANTE MARCA CURACRETO TECHNOPLY O SIMILAR PREFABRICADA CON ASFALTOS MODIFICADOS 4.0 MM DE ESPESOR CON REFUERZO DE FIBRA POLIÉSTER DE ALTA ELASTICIDAD. MODIFICADA SBS (ESTIRENO  BUTADIENO ESTIRENO) ACABADO GRAVILLA COLOR ROJO Y/O BLANCO, ADHERIDO A LA SUPERFICIE TERMO FUSIONADO A FUEGO DIRECTO CON SOPLETE DE GAS BUTANO, TRASLAPADO 10 CM ENTRE LIENZO Y LIENZO, INCLUYE: APLICACIÓN DE PRIMER "A" EMULSIÓN ACUOSA. APLICACIÓN DE CEMENTO PLÁSTICO ASFÁLTICO COMO SELLADOR Y CALAFATEO DE JUNTAS Y PUNTOS CRÍTICOS, INCLUYE ACARREOS Y ELEVACIÓN DE MATERIAL HASTA UN NIVEL PARA AZOTEAS, HERRAMIENTA, EQUIPO DE TERMOFUSIÓN Y CORTES. GARANTÍA DE 10 AÑOS.</v>
          </cell>
          <cell r="C209" t="str">
            <v>M2</v>
          </cell>
          <cell r="D209">
            <v>372.11</v>
          </cell>
          <cell r="E209">
            <v>246.35</v>
          </cell>
        </row>
        <row r="210">
          <cell r="A210" t="str">
            <v>AR-46</v>
          </cell>
          <cell r="B210" t="str">
            <v xml:space="preserve">         JUNTA DE DILATACIÓN DE 2 X 2 CM, PARA ENLADRILLADO A BASE DE SIKALFEX 1A, INCLUYE: BACKED ROD DE 3/4",  MATERIAL,  DESPERDICIOS, HERRAMIENTA Y MANO DE OBRA.</v>
          </cell>
          <cell r="C210" t="str">
            <v>M</v>
          </cell>
          <cell r="D210">
            <v>60</v>
          </cell>
          <cell r="E210">
            <v>130.57</v>
          </cell>
        </row>
        <row r="211">
          <cell r="A211" t="str">
            <v>140059-A</v>
          </cell>
          <cell r="B211" t="str">
            <v xml:space="preserve">         DESPRENDIMIENTO DE IMPERMEABILIZANTE CON DOS CAPAS DE REFUERZO CON ESPESOR PROMEDIO DE 3-5 MM., INCLUYE: ANDAMIOS, MANO DE OBRA, EQUIPO Y HERRAMIENTA, ACARREO DEL MATERIAL PRODUCTO DE LA DEMOLICIÓN HASTA EL CENTRO DE ACOPIO, PARA SU POSTERIOR RETIRO.</v>
          </cell>
          <cell r="C211" t="str">
            <v>M2</v>
          </cell>
          <cell r="D211">
            <v>198.68</v>
          </cell>
          <cell r="E211">
            <v>39.35</v>
          </cell>
        </row>
        <row r="212">
          <cell r="B212" t="str">
            <v xml:space="preserve">   LIMPIEZA</v>
          </cell>
        </row>
        <row r="213">
          <cell r="A213" t="str">
            <v>396418-A</v>
          </cell>
          <cell r="B213" t="str">
            <v xml:space="preserve">      LIMPIEZA AL FINAL DE LA OBRA EN FORMA MANUAL INCLUYE: TODO LO NECESARIO PARA SU CORRECTA EJECUCION.</v>
          </cell>
          <cell r="C213" t="str">
            <v>M2</v>
          </cell>
          <cell r="D213">
            <v>504.3</v>
          </cell>
          <cell r="E213">
            <v>11.66</v>
          </cell>
        </row>
        <row r="214">
          <cell r="B214" t="str">
            <v xml:space="preserve">   OBRA EXTERIOR</v>
          </cell>
        </row>
        <row r="215">
          <cell r="B215" t="str">
            <v xml:space="preserve">      DEMOLICIONES Y DESMANTELAMIENTOS</v>
          </cell>
        </row>
        <row r="216">
          <cell r="A216" t="str">
            <v>EXTSM05</v>
          </cell>
          <cell r="B216" t="str">
            <v xml:space="preserve">         DESMONTAJE DE CERCO PERIMETRAL DE  MALLA CICLONICA GALVANIZADA EXISTENTE DE 1.00 M. DE ALTURA SIN RECUPERACION. INCLUYE: RETIRO DE POSTES, HERRAMIENTA NECESARIA, MANO DE OBRA Y ACARREOS FUERA DE LA OBRA.</v>
          </cell>
          <cell r="C216" t="str">
            <v>M</v>
          </cell>
          <cell r="D216">
            <v>0</v>
          </cell>
          <cell r="E216">
            <v>87</v>
          </cell>
        </row>
        <row r="217">
          <cell r="A217" t="str">
            <v>AR-44</v>
          </cell>
          <cell r="B217" t="str">
            <v xml:space="preserve">         CORTE Y RETIRO ÁRBOL Y  TRONCO DE ÁRBOL(SECO), CON UNA ALTURA DE HASTA 7 M. Y UN DIÁMETRO DE 60 CMS, INCLUYE: HERRAMIENTA, MANO DE OBRA Y RETIRO DEL MATERIAL DE DESPERDICIO FUERA DE LA OBRA.</v>
          </cell>
          <cell r="C217" t="str">
            <v>PZA</v>
          </cell>
          <cell r="D217">
            <v>2</v>
          </cell>
          <cell r="E217">
            <v>3510.78</v>
          </cell>
        </row>
        <row r="218">
          <cell r="B218" t="str">
            <v xml:space="preserve">      ALBAÑIERIAS</v>
          </cell>
        </row>
        <row r="219">
          <cell r="A219" t="str">
            <v>AR-28</v>
          </cell>
          <cell r="B219" t="str">
            <v xml:space="preserve">         BANQUETA DE CONCRETO F'C=150 KG/CM2 DE 10 CMS. DE ESPESOR, INCLUYE; AFINE Y COMPACTADO DE BASE, CIMBRA EN FRONTERAS, COLADO, VIBRADO, CURADO, , MANO DE OBRA Y CARREO DE MATERIALES AL SITIO DE SU UTILIZACIÓN.</v>
          </cell>
          <cell r="C219" t="str">
            <v>M2</v>
          </cell>
          <cell r="D219">
            <v>6</v>
          </cell>
          <cell r="E219">
            <v>281.92</v>
          </cell>
        </row>
        <row r="220">
          <cell r="A220" t="str">
            <v>C23</v>
          </cell>
          <cell r="B220" t="str">
            <v xml:space="preserve">         RODAPIE DE PIEDRA BRAZA ACABADO APARENTE 2 CARAS, ASENTADO CON MORTERO CE CEMENTO-ARENA EN PROPORCION 1:3, INCLUYE: MATERIALES, MANO DE OBRA Y HERRAMIENTA.</v>
          </cell>
          <cell r="C220" t="str">
            <v>M3</v>
          </cell>
          <cell r="D220">
            <v>1</v>
          </cell>
          <cell r="E220">
            <v>1989.12</v>
          </cell>
        </row>
        <row r="221">
          <cell r="A221" t="str">
            <v>AR-29</v>
          </cell>
          <cell r="B221" t="str">
            <v xml:space="preserve">         FORJADO DE RAMPA PARA MINUSVALIDOS FABRICADO A BASE DE CONCRETO F'C=200 KG/CM2. T.M.A. 3/4 HECHO EN OBRA DE 0.10 A 0.20 MT. DE ESPESOR  PROMEDIO DANDO PENDIENTE DEL 10%. INCLUYE: HERRAMIENTAS, ACABADO RAYADO,  CIMBRA DESCIMBRA, MANO DE OBRA, REMATE EN PISO Y BANQUETA, ACARREO DEL  MATERIALES AL SITIO DE SU UTILIZACIÓN."</v>
          </cell>
          <cell r="C221" t="str">
            <v>M2</v>
          </cell>
          <cell r="D221">
            <v>15</v>
          </cell>
          <cell r="E221">
            <v>397.06</v>
          </cell>
        </row>
        <row r="222">
          <cell r="A222" t="str">
            <v>PA1022</v>
          </cell>
          <cell r="B222" t="str">
            <v xml:space="preserve">         MURETE DE BLOCK SOLIDO  DE CEMENTO 11X 14 X 28 CM DE SECCION, A TEZON,  A UNA ALTURA DE 1.00 M SENTADO CON MORTERO CEMENTO-ARENA EN PROP: 1:3, ACABADO COMUN, INCLUYE: ACARREOS DE MATERIALES AL SITIO DE UTILIZACION, MANO DE OBRA Y HERRAMIENTA.</v>
          </cell>
          <cell r="C222" t="str">
            <v>M2</v>
          </cell>
          <cell r="D222">
            <v>3</v>
          </cell>
          <cell r="E222">
            <v>502.61</v>
          </cell>
        </row>
        <row r="223">
          <cell r="A223" t="str">
            <v>C33</v>
          </cell>
          <cell r="B223" t="str">
            <v xml:space="preserve">         DALA DE CONCRETO F'C=250 KG/CM2, T.M.A.=3/4", CON SECCION DE 14 X 20 CMS., ARMADA CON 4 VARILLAS DEL # 3 Y ESTRIBOS DEL NO. 2 @ 15 CMS., INCLUYE: ARMADO, COLADO, CURADO, VIBRADO, CIMBRA COMUN, DESCIMBRA, TRASLAPES, CRUCES DE VARILLAS CON ELEMENTOS TRANSVERSALES, DESPERDICIOS, MANO DE OBRA, HERRAMIENTA Y ACARREO DE MATERIALES AL SITIO DE SU UTILIZACION, A CUALQUIER ALTURA.</v>
          </cell>
          <cell r="C223" t="str">
            <v>M</v>
          </cell>
          <cell r="D223">
            <v>0</v>
          </cell>
          <cell r="E223">
            <v>341.39</v>
          </cell>
        </row>
        <row r="224">
          <cell r="A224" t="str">
            <v>C34</v>
          </cell>
          <cell r="B224" t="str">
            <v xml:space="preserve">         ANCLAJE DE CASTILLO EN CIMENTACION 14 X 20 CMS., CONCRETO F'C=250 KG/CM2, ARMADO CON 4 VARILLAS DEL #3 (3/8") Y ESTRIBOS DEL #2 A CADA 20 CMS., CIMBRA COMUN. INCLUYE: CIMBRADO, DESCIMBRADO,CURADO Y VIBRADO</v>
          </cell>
          <cell r="C224" t="str">
            <v>M</v>
          </cell>
          <cell r="D224">
            <v>0</v>
          </cell>
          <cell r="E224">
            <v>383.57</v>
          </cell>
        </row>
        <row r="225">
          <cell r="A225" t="str">
            <v>C41</v>
          </cell>
          <cell r="B225" t="str">
            <v xml:space="preserve">         SUMINISTRO Y ELABORACION DE EMPEDRADO ZAMPEADO CON MORTERO CEMENTO-ARENA PROP. 1:4 Y PIEDRA LAJA 15-20  CMS DE ESPESOR PROMEDIO TOTAL, INCLUYE: TRAZO,  MATERIALES, ACOMODO DE PIEDRA, NIVELACION, HERRAMIENTA, EQUIPO, MANO DE OBRA, LIMPIEZA Y ACARREOS DE TODOS LOS MATERIALES AL SITIO DE SU COLOCACION.</v>
          </cell>
          <cell r="C225" t="str">
            <v>M2</v>
          </cell>
          <cell r="D225">
            <v>0</v>
          </cell>
          <cell r="E225">
            <v>463.32</v>
          </cell>
        </row>
        <row r="226">
          <cell r="A226" t="str">
            <v>PA1037</v>
          </cell>
          <cell r="B226" t="str">
            <v xml:space="preserve">         CONSTRUCCION DE CUARTO DE RPBI (RESIDUOS PELIGROSOS BIOLOGICO INFECCIOSOS), DE 1.20 X 1.60 X 0.60 M DE ALTURA, A BASE DE MURO DE DUROCK DE 13 MM DE 9.5 CM DE ESPESOR, A DOS CARAS TANTO EN MUROS COMO EN CUBIERTAS, FIJADO EN PISO DE CONCRETO, APLICACION DE MORTERO CEMENTO ARENA DE RIO PROP: 1:4, ACABADO FINO EN AMBAS CARAS Y CUBIERTA, LOSA EN PISO DE 10 CM DE ESPESOR CONCRETO F,C=150 KG/CM2, CON UNA PENDIENTE DE 1%  ACABADO PULIDO Y APLICACION DE PINTURA VINILICA BASE AGUA COLOR BLANCO EN MUROS EXTERIORES Y ACABADO EN INTERIOR DE RPBI A BASE DE APLICACION DE PINTURA EPOXICA GRADO MEDICO ANTIBACTERIAL A BASE DE POLIURETANO, MARCA SHERWIN WILLIAMS O SIMILAR, O EQUIVALENTE APLICANDO UN PRIMER MANO DE RESINAS CON BASE ACRILICAS Y/O EPOXICAS  DE ALTA PENETRACION, SEGUNDA MANO CON UN RECUBRIMIENTO EN SECO CON AIRLESS DE BAJA PRESION CON BOQUILLA DE USO INDUSTRIAL Y ABANICO DE 20" DE COMPONENTES BASE SOLVENTE Y CATALIZADOR A DOS MANOS MINIMO Y CON UN RENDIMIENTO DE 3L/M2  POR CADA CAPA, CON UNA PUERTA DE ALUMINIO COLOR NATURAL A BASE DE MARCO Y/O PERFILES DE 2" CORREDIZA, CON DUELAS LISAS DE ALUMINIO NATURAL, CURVAS SANITARIAS A BASE DE RESINAS EPOXICAS EN EL INTERIOR DEL CUARTO, INCLUYE: MATERIALES, DESPERDICIOS, LOS TIEMPOS DE SECADO Y PREPARACION DE RESINAS, APLICACIONES, MANO DE OBRA, LA HERRAMIENTA Y TODO LO NECESARIO PARA SU CORRECTA EJECUCION Y FUNCIONAMIENTO.</v>
          </cell>
          <cell r="C226" t="str">
            <v>PZA</v>
          </cell>
          <cell r="D226">
            <v>1</v>
          </cell>
          <cell r="E226">
            <v>16373.71</v>
          </cell>
        </row>
        <row r="227">
          <cell r="A227" t="str">
            <v>C39</v>
          </cell>
          <cell r="B227" t="str">
            <v xml:space="preserve">         SUMINISTRO Y COLOCACION DE LOGOTIPO SUBLIMADO EN PISOS DE CONCRETO SIMPLE, CON LA LEYENDA DE "JALISCO" Y "SIOP", ELABORADOS A BASE DE TIPOGRAFIA MONTADA EN MOLDE DE GOMA, INCLUYE: MOLDE, TRAZO, MANO DE OBRA, EQUIPO Y TODO LO NECESARIO PARA SU CORRECTA EJECUCION.</v>
          </cell>
          <cell r="C227" t="str">
            <v>PZA</v>
          </cell>
          <cell r="D227">
            <v>5</v>
          </cell>
          <cell r="E227">
            <v>91.64</v>
          </cell>
        </row>
        <row r="228">
          <cell r="A228" t="str">
            <v>C38</v>
          </cell>
          <cell r="B228" t="str">
            <v xml:space="preserve">         CENEFA DE 40 CMS PISO DE CONCRETO ESTAMPADO CON COLOR DE F¨C=200KG/CM2, DE 10 CM. DE ESPESOR, CON CONCRETO RESISTENCIA NORMAL AGREGADO AL MAXIMO DE 3/4", HECHO EN OBRA, PREPARACION DE PISO CON COLOR Y ENCDURECEDOR ( A RAZON DE 2.50 KG/M2.) PARA ACABADO PULIDO, DESMOLDALTE 0.122 KG/M2, Y APLICACION DE SELLADOR ACRILICO A RAZON DE 0.232 LTS/M2;  INCLUYE: TRAZO, NIVELACION , AFINE, Y COMPACTACION DEL TERRENO, DESPERDICIOS, ACARREOS, REGLADO, ESTAMPADO CON MOLDE DE POLIURETANO,  LAVADO CON AGUA A PRESION, CIMBRA EN FRONTERAS, COLOR INDICADO EN OBRA POR LA SUPERVISION, DESCIMBRADO, COLADO, CURADO, LIMPIEZA, MANO DE OBRA Y EQUIPO.</v>
          </cell>
          <cell r="C228" t="str">
            <v>M</v>
          </cell>
          <cell r="D228">
            <v>2</v>
          </cell>
          <cell r="E228">
            <v>358.45</v>
          </cell>
        </row>
        <row r="229">
          <cell r="B229" t="str">
            <v xml:space="preserve">      CERCA PERIMETRAL</v>
          </cell>
        </row>
        <row r="230">
          <cell r="A230" t="str">
            <v>C35</v>
          </cell>
          <cell r="B230" t="str">
            <v xml:space="preserve">         SUMINISTRO E INSTALACION DE CERCA DE MALLA DE ALAMBRE GALVANIZADO CAL. 10.50, CON ABERTURA DE 55 X 55 MM DE 2.00 MT ALTURA, CON MARCO SUPERIOR DE TUBO GALVANIZADO DE 42 MM DIAM. CAL 20,  ALAMBRE LISO GALVANIZADO CAL. 10.5 EN REMATE INFERIOR, ALAMBRE DE PUAS CAL. 12.5 (3 HILOS), POSTE DE LINEA DE TUBO GALVANIZADO DE 48 MM. DE DIAM. CAL. 18 DE 2.00 MTS. DE ALTURA Y 0.40 MTS. DE CIMENTACION MAS BAYONETA, POSTES ESQUINEROS O REFUERZOS CON TUBO GALVANIZADO DE 60 MM. DE DIAM. CAL. 26 X 2.00 MTS. DE ALTURA Y 0.40 MTS. DE CIMENTACION MAS OCHAVO, Y POSTES CARGADORES CON TUBO GALVANIZADO DE 73 MM. DE DIAM. CAL. 16 Y 2.40 MTS. DE ALTURA MAS 0.50 MTS. DE CIMENTACION (TIPO INSTITUCIONAL), INCLUYE: AHOGADO DE POSTES EN CONCRETO F'C=150 KG/CM2, MANO DE OBRA EN COLOCACION DE MALLA Y ACCESORIOS, EQUIPO, HERRAMIENTA Y LIMPIEZA (TODO GALVANIZADO POR INMERSION EN CALIENTE).</v>
          </cell>
          <cell r="C230" t="str">
            <v>M</v>
          </cell>
          <cell r="D230">
            <v>18</v>
          </cell>
          <cell r="E230">
            <v>522.55999999999995</v>
          </cell>
        </row>
        <row r="231">
          <cell r="B231" t="str">
            <v xml:space="preserve">      INSTALACIONES HIDRAULICAS Y ELECTRICAS</v>
          </cell>
        </row>
        <row r="232">
          <cell r="A232" t="str">
            <v>C1</v>
          </cell>
          <cell r="B232" t="str">
            <v xml:space="preserve">         SUMINISTRO E INSTALACION DE BASE SOCKET TIPO BIFASICA DE 5 X 100 AMP.,  INCLUYE: UNA MUFA CONDULET DE 38 MM., UN TRAMO DE TUBO CONDUIT PARED GRUESA ETIQUETA VERDE DE 38 MM DE DIAMETRO, 12 METROS DE CABLE DE COBRE TIPO THW-LS CAL. 4 AWG  600V, 75°, MCA CONDUMEX O CONDUCTORES MONTERREY,  MATERIALES MENORES, CONEXION, DESPERDICIOS, PRUEBAS, HERRAMIENTAS, LIMPIEZA, MANO DE OBRA ESPECIALIZADA Y ACARREO DE MATERIALES AL SITIO DE SU UTILIZACION.</v>
          </cell>
          <cell r="C232" t="str">
            <v>PZA</v>
          </cell>
          <cell r="D232">
            <v>1</v>
          </cell>
          <cell r="E232">
            <v>2242.16</v>
          </cell>
        </row>
        <row r="233">
          <cell r="A233" t="str">
            <v>PA1035</v>
          </cell>
          <cell r="B233" t="str">
            <v xml:space="preserve">         CISTERNA DE 5000 LITROS C/BOMBA Y ACC ROTOPLAS, INCLUYE: EXCAVACION EN FORMA MANUAL, FIRME DE CONCRETO SIMPLE DE 5 CM DE ESPESOR CON CONCRETO F´C=100 KG/CM2, MALLA GALLINERA EN CONTORNO DE EXCAVACION Y MORTERO CEMENTO-ARENA PROP. 1:5 DE 3 CM DE ESPESOR, RELLENO CON SUELO CEMENTO A RAZON DE 6 PARTES DE MATERIAL DE LUGAR Y 1 PARTE DE CAL, BROCAL Y TAPA METALICA PARA REGISTRO HIDRAULICO, LOSA SUPERIOR CON CONCRETO F´C=200 KG/CM2 DE 12 CM DE ESPESOR ARMADA CON VARILLA DEL NO.3 A CADA 20CM  AMBOS VERTICAL Y HORIZONTAL, TERMINADO APALILLADO, LLENADO DE CISTERNA CON AGUA, MADERA DE PINO  DE 2DA PARA PUNTALAMIENTOS, PASO DE LOSA DE CONCRETO, DESPERDICIOS, RETIRO DE MATERIAL DE EXCAVACION SOBRANTE FUERA DE LA OBRA, EQUIPO MANO DE OBRA Y HERRAMIENTA.</v>
          </cell>
          <cell r="C233" t="str">
            <v>PZA</v>
          </cell>
          <cell r="D233">
            <v>1</v>
          </cell>
          <cell r="E233">
            <v>37051.68</v>
          </cell>
        </row>
        <row r="234">
          <cell r="B234" t="str">
            <v xml:space="preserve">   DESMANTELAMIENTO</v>
          </cell>
        </row>
        <row r="235">
          <cell r="A235" t="str">
            <v>PA1097</v>
          </cell>
          <cell r="B235" t="str">
            <v xml:space="preserve">      DESMONTAR PERSIANAS, INCLUYE; MANO DE OBRA, RETIRO Y ALMACENARLAS EN LUGAR QUE INDIQUE LA SUPERVISION, COLOCACION, ACARREOS, ANDAMIOS, A CUALQUIER ALTURA.</v>
          </cell>
          <cell r="C235" t="str">
            <v>M2</v>
          </cell>
          <cell r="D235">
            <v>1</v>
          </cell>
          <cell r="E235">
            <v>32.92</v>
          </cell>
        </row>
        <row r="236">
          <cell r="A236" t="str">
            <v>PA1103</v>
          </cell>
          <cell r="B236" t="str">
            <v xml:space="preserve">      MOVIMIENTOS DE MUEBLES (SILLAS, CAMAS, ESCRITORIOS,APARATOS ELECTRICOS ETC) LA VECES NECESARIAS, MOVIMIENTOS INTERNOS, INCLUYE: MANO DE OBRA Y HERRAMIENTA</v>
          </cell>
          <cell r="C236" t="str">
            <v>JOR</v>
          </cell>
          <cell r="D236">
            <v>0</v>
          </cell>
          <cell r="E236">
            <v>493.73</v>
          </cell>
        </row>
        <row r="237">
          <cell r="A237" t="str">
            <v>PA1104</v>
          </cell>
          <cell r="B237" t="str">
            <v xml:space="preserve">      RETIROS DE CRISTAL EN VENTANERIA EXISTENTE SIN RECUPERACION, INCLUYE: ACARREO FUERA DE LA OBRA, MANO DE OBRA Y HERRAMIENTA.</v>
          </cell>
          <cell r="C237" t="str">
            <v>M2</v>
          </cell>
          <cell r="D237">
            <v>1</v>
          </cell>
          <cell r="E237">
            <v>46.28</v>
          </cell>
        </row>
        <row r="238">
          <cell r="A238" t="str">
            <v>PA1105</v>
          </cell>
          <cell r="B238" t="str">
            <v xml:space="preserve">      RETIRO DE CELOSIA DE 10 CMS SIN RECUPERACION INCLUYE: ACARREO FUERA DE LA OBRA, MANO DE OBRA Y HERRAMIENTA.</v>
          </cell>
          <cell r="C238" t="str">
            <v>M</v>
          </cell>
          <cell r="D238">
            <v>1</v>
          </cell>
          <cell r="E238">
            <v>16.46</v>
          </cell>
        </row>
        <row r="239">
          <cell r="A239" t="str">
            <v>PA1106</v>
          </cell>
          <cell r="B239" t="str">
            <v xml:space="preserve">      DESMONTAJE DE CLOSET DE MADERA EXISTENTE EN OBRA, CON RECUPERACION DE TODAS SUS PARTES, CONSIDERANDO NO DAÑAR EL MUEBLE, CON MEDIDAS GENERALES APROXIMADAS DE 1.34 X 2.85 MTS, INCLUYE: DESINSTALACION DE PUERTAS, MARCOS, JAMBAS, ENTREPAÑOS, RECUBRIMIENTAS EN MUROS, CAJONES, POSTERIA Y/O APOYOS, CLASIFICACION DE PIEZAS, ACARREO A SITIO DE RESGUARDO EN EL INTERIOR DEL PLANTEL, HERRAMIENTA, LIMPIEZA DEL AREA DE TRABAJO Y MANO DE OBRA CALIFICADA.</v>
          </cell>
          <cell r="C239" t="str">
            <v>PZA</v>
          </cell>
          <cell r="D239">
            <v>1</v>
          </cell>
          <cell r="E239">
            <v>493.73</v>
          </cell>
        </row>
        <row r="240">
          <cell r="A240" t="str">
            <v>PA1107</v>
          </cell>
          <cell r="B240" t="str">
            <v xml:space="preserve">      RETIROS DE MOSQUITERO EN VENTANERIA EXISTENTE SIN RECUPERACION, INCLUYE: ACARREO FUERA DE LA OBRA, MANO DE OBRA Y HERRAMIENTA.</v>
          </cell>
          <cell r="C240" t="str">
            <v>M2</v>
          </cell>
          <cell r="D240">
            <v>1</v>
          </cell>
          <cell r="E240">
            <v>16.45</v>
          </cell>
        </row>
        <row r="241">
          <cell r="B241" t="str">
            <v xml:space="preserve">   PUERTA Y VENTANA</v>
          </cell>
        </row>
        <row r="242">
          <cell r="A242" t="str">
            <v>PA1001</v>
          </cell>
          <cell r="B242" t="str">
            <v xml:space="preserve">      SUMINISTRO Y COLOCACION DE PUERTA DE TAMBOR CON TRIPLAY DE CAOBILLA DE 6 MM. POR AMBAS CARAS, DE  0.60  A 0.80 M X 2.10 M. FORMADA A BASE DE BASTIDOR Y MARCO DE  MADERA DE PINO DE PRIMERA DE  2"  X  1 1/2"   Y  PEINAZOS DE 1 1/2" X 1 1/2"  A CADA 30 CM. EN AMBOS SENTIDOS, ACABADO ENTINTADO Y LACA BRILLANTE TRANSPARENTE,  INCLUYE: MARCO Y TOPES DE MADERA,  JAMBAS, CHAPA SCOVILL MODELO A-52-PS,  RESANADOR PARA MADERA, BISAGRA DE LIBRO DE 3", DESPERDICIOS, MATERIALES MENORES Y DE CONSUMO, HERRAMIENTAS,  ACARREO DE MATERIALES AL SITIO DE SU COLOCACION,  LIMPIEZA DEL AREA DE TRABAJO Y MANO DE OBRA ESPECIALIZADA.</v>
          </cell>
          <cell r="C242" t="str">
            <v>PZA</v>
          </cell>
          <cell r="D242">
            <v>1</v>
          </cell>
          <cell r="E242">
            <v>4620</v>
          </cell>
        </row>
        <row r="243">
          <cell r="A243" t="str">
            <v>PA1108</v>
          </cell>
          <cell r="B243" t="str">
            <v xml:space="preserve">      SUMINISTRO Y COLOCACION DE CRISTAL FLOTADO TINTEX  VERDE DE 6 MM. DE ESPESOR,  ASENTADO CON SILICON Y/O VINIL, INCLUYE: TRAZO, CORTES, AJUSTES,  MATERIALES MENORES Y DE CONSUMO, DESPERDICIOS, ANDAMIOS, HERRAMIENTAS, SELLADO PERIMETRAL, MANO DE OBRA Y ACARREO DE MATERIALES AL SITIO DE SU UTILIZACION A CUALQUIER NIVEL.</v>
          </cell>
          <cell r="C243" t="str">
            <v>M2</v>
          </cell>
          <cell r="D243">
            <v>1</v>
          </cell>
          <cell r="E243">
            <v>815.2</v>
          </cell>
        </row>
        <row r="244">
          <cell r="A244" t="str">
            <v>PA1023</v>
          </cell>
          <cell r="B244" t="str">
            <v xml:space="preserve">      SUMINISTRO Y COLOCACION DE CERRADURA DE SOBREPONER  EXTRA SEGURIDAD MOD AS-725 IF PHILLIPS O SIMILAR, INCLUYE: HERRAMIENTA, LLAVES, MATERIALES MENORES Y DE CONSUMO, ELEMENTOS DE FIJACION, TALADROS, MANO DE OBRA Y ACARREO DE MATERIAL AL SITIO DE SU UTILIZACION, CUALQUIER NIVEL.</v>
          </cell>
          <cell r="C244" t="str">
            <v>PZA</v>
          </cell>
          <cell r="D244">
            <v>1</v>
          </cell>
          <cell r="E244">
            <v>1013.4</v>
          </cell>
        </row>
        <row r="245">
          <cell r="A245" t="str">
            <v>PA1109</v>
          </cell>
          <cell r="B245" t="str">
            <v xml:space="preserve">      MANTENIMIENTO EN PUERTAS DE MADERA, REPARACION DE JAMBAS Y CORTE DE PUERTA DE MADERA POR RENIVELACION DE PISO  DE 70 A 120 CM DE ANCHO POR 2.10 MTS DE ALTURA, , INCLUYE: ACABADO ENTINTADO Y LACA BRILLANTE TRANSPARENTE,  RESANADOR PARA MADERA , RECOLOCACION, AJUSTES,  ELEMENTOS DE FIJACION, MATERIALES MENORES, HERRAMIENTAS,  MANO DE OBRA Y LIMPIEZA DEL AREA DE TRABAJO.</v>
          </cell>
          <cell r="C245" t="str">
            <v>PZA</v>
          </cell>
          <cell r="D245">
            <v>1</v>
          </cell>
          <cell r="E245">
            <v>1173.74</v>
          </cell>
        </row>
        <row r="246">
          <cell r="A246" t="str">
            <v>PA1110</v>
          </cell>
          <cell r="B246" t="str">
            <v xml:space="preserve">      SUMINISTRO Y COLOCACION CLOSET DE MADERA  CON MEDIDAS GENERALES APROXIMADAS DE 1.34 X 2.85 MTS, TAMBOR CON TRIPLAY DE CAOBILLA DE 6 MM. POR AMBAS CARAS, DE  0.95 MTS. X 2.10 MTS. FORMADA A BASE DE BASTIDOR Y MARCO DE  MADERA DE PINO DE PRIMERA DE  2"  X  1 1/2"   Y  PEINAZOS DE 1 1/2" X 1 1/2"  A CADA 30 CMS. EN AMBOS SENTIDOS, ACABADO ENTINTADO Y LACA BRILLANTE TRANSPARENTE,  INCLUYE: MARCO Y TOPES DE MADERA,  JAMBAS,   RESANADOR PARA MADERA, BISAGRA DE LIBRO DE 3", DESPERDICIOS, MATERIALES MENORES Y DE CONSUMO, HERRAMIENTAS,  ACARREO DE MATERIALES AL SITIO DE SU COLOCACION,  LIMPIEZA DEL AREA DE TRABAJO Y MANO DE OBRA ESPECIALIZADA</v>
          </cell>
          <cell r="C246" t="str">
            <v>PZA</v>
          </cell>
          <cell r="D246">
            <v>1</v>
          </cell>
          <cell r="E246">
            <v>25440</v>
          </cell>
        </row>
        <row r="247">
          <cell r="A247" t="str">
            <v>PA1115</v>
          </cell>
          <cell r="B247" t="str">
            <v xml:space="preserve">      SUMINISTRO Y COLOCACION DE ENTREPAÑOS DE MADERA DE PINO DE 1RA. FORMADA A BASE DE BASTIDOR DE MADERA DE PINO DE PRIMERA DE 1 1/2" X 1 1/2"  Y PEINAZOS DE 1 1/2" X 1 1/2" A CADA 30 CMS. EN AMBOS SENTIDOS FORRADA CON TRIPLAY DE PINO DE 6 MM EN DOS CARAS,. INCLUYE.  ACABADO CON  PLASTICO LAMINADO MCA. WILSON-DOOR O SIMILAR,  EN COLOR DE ACUERDO A INDICACIONES DE SUPERVISION, POR LA CARA SUPERIOR Y UN CANTO,  MANO DE OBRA CALIFICADA, MATERIAL DE CONSUMO, ELEMENTOS DE FIJACION, HERRAMIENTA, EQUIPO Y TODO  LO NECESARIO PARA SU CORRECTA EJECUCION.</v>
          </cell>
          <cell r="C247" t="str">
            <v>M2</v>
          </cell>
          <cell r="D247">
            <v>1</v>
          </cell>
          <cell r="E247">
            <v>1224.9100000000001</v>
          </cell>
        </row>
        <row r="248">
          <cell r="A248" t="str">
            <v>PA1114</v>
          </cell>
          <cell r="B248" t="str">
            <v xml:space="preserve">      SUMINISTRO Y COLOCACION DE PUERTAS DE TAMBOR PARA FREGADERO CON TRIPLAY DE CAOBILLA DE 6 MM. CON MEDIDAS APROXIMADAS DE 1.00 X 0.80 M DE ALTO,  FORMADA A BASE DE BASTIDOR Y MARCO DE  MADERA DE PINO DE PRIMERA DE  2"  X  1 1/2"   Y  PEINAZOS DE 1 1/2" X 1 1/2"  A CADA 30 CMS. EN AMBOS SENTIDOS, ACABADO ENTINTADO Y LACA BRILLANTE TRANSPARENTE,  INCLUYE: MARCO Y TOPES DE MADERA,  ,   RESANADOR PARA MADERA, BISAGRA DE LIBRO DE 3", DESPERDICIOS, MATERIALES MENORES Y DE CONSUMO, HERRAMIENTAS,  ACARREO DE MATERIALES AL SITIO DE SU COLOCACION,  LIMPIEZA DEL AREA DE TRABAJO Y MANO DE OBRA ESPECIALIZADA.</v>
          </cell>
          <cell r="C248" t="str">
            <v>PZA</v>
          </cell>
          <cell r="D248">
            <v>1</v>
          </cell>
          <cell r="E248">
            <v>3000</v>
          </cell>
        </row>
        <row r="249">
          <cell r="A249" t="str">
            <v>PA1098</v>
          </cell>
          <cell r="B249" t="str">
            <v xml:space="preserve">      SUMINISTRO Y COLOCACION DE PERSIANAS VERTICALES DE PVC  CON CONTROL SOLAR, INCLUYE: MANO DE OBRA, MATERIALES DE FIJACION, MECANISMOS, PRUEBAS, ACARREOS DE MATERIALES AL LUGAR DE SU UTILIZACION.</v>
          </cell>
          <cell r="C249" t="str">
            <v>M2</v>
          </cell>
          <cell r="D249">
            <v>1</v>
          </cell>
          <cell r="E249">
            <v>901.87</v>
          </cell>
        </row>
        <row r="250">
          <cell r="A250" t="str">
            <v>PA1113</v>
          </cell>
          <cell r="B250" t="str">
            <v xml:space="preserve">      SUMINISTRO Y COLOCACION DE CANCEL DE BAÑO CON MARCO DE ALUMINIO Y ACRILICO,   INCLUYE: MATERIEALES, MANO DE OBRA ELEMENTOS DE FIJACION Y ACARREO DE MATERIALES AL SITIO DE SU COLOCACION</v>
          </cell>
          <cell r="C250" t="str">
            <v>M2</v>
          </cell>
          <cell r="D250">
            <v>1</v>
          </cell>
          <cell r="E250">
            <v>1218</v>
          </cell>
        </row>
        <row r="251">
          <cell r="A251" t="str">
            <v>PA1111A</v>
          </cell>
          <cell r="B251" t="str">
            <v xml:space="preserve">      SUMINISTRO, HABILITADO Y COLOCACION DE  CELOSIA DE ALUMINIO CON OPERADOR INCLUYE: TRAZO, CORTES, AJUSTES, ELEMENTOS DE FIJACION, MATERIALES MENORES Y DE CONSUMO, DESPERDICIOS, LIMPIEZA DEL AREA, FLETES, EQUIPO, HERRAMIENTAS, MANO DE OBRA Y ACARREOS DE MATERIALES AL SITIO DE SU COLOCACION, EN CUALQUIER NIVEL.</v>
          </cell>
          <cell r="C251" t="str">
            <v>M</v>
          </cell>
          <cell r="D251">
            <v>1</v>
          </cell>
          <cell r="E251">
            <v>104.7</v>
          </cell>
        </row>
        <row r="252">
          <cell r="A252" t="str">
            <v>PA1112</v>
          </cell>
          <cell r="B252" t="str">
            <v xml:space="preserve">      SUMINISTRO Y COLOCACION DE MALLA PARA  MOSQUITERO EN VENTANERIA INCLUYE:PERFILES MOSQUITEROS, MATERIAL DE FIJACION , MATERIALES MENORES, DESPERDICIOS, MANO DE OBRA Y ACARREO AL SITIO DE SU COLOCACION A CUALQUIER NIVEL.</v>
          </cell>
          <cell r="C252" t="str">
            <v>M2</v>
          </cell>
          <cell r="D252">
            <v>1</v>
          </cell>
          <cell r="E252">
            <v>533.59</v>
          </cell>
        </row>
        <row r="253">
          <cell r="B253" t="str">
            <v xml:space="preserve">   PINTURA</v>
          </cell>
        </row>
        <row r="254">
          <cell r="A254" t="str">
            <v>PA1026</v>
          </cell>
          <cell r="B254" t="str">
            <v xml:space="preserve">      LIJADO DE MUROS DE FORMA MANUAL PARA RETIRAR PINTURA ESMALTE, TECATAS, ETC, PARA ABRIR POROS, INCLUYE: CEPILLO DE ALAMBRE, ANDAMIOS, MANO DE OBRA Y HERRAMIENTA.</v>
          </cell>
          <cell r="C254" t="str">
            <v>M2</v>
          </cell>
          <cell r="D254">
            <v>1</v>
          </cell>
          <cell r="E254">
            <v>22.4</v>
          </cell>
        </row>
        <row r="255">
          <cell r="A255" t="str">
            <v>ABU101</v>
          </cell>
          <cell r="B255" t="str">
            <v xml:space="preserve">      RESANE DE CAJA CUADRADA DE 6" EN BOVEDA PARA RECOLOCAR LUMINARIA DE MENOR DIMENSION, INCLUYE MATERIALES Y MANO DE OBRA</v>
          </cell>
          <cell r="C255" t="str">
            <v>PZA</v>
          </cell>
          <cell r="D255">
            <v>1</v>
          </cell>
          <cell r="E255">
            <v>71.900000000000006</v>
          </cell>
        </row>
        <row r="256">
          <cell r="A256" t="str">
            <v>PA1116</v>
          </cell>
          <cell r="B256" t="str">
            <v xml:space="preserve">      PINTURA VINILICA VINIMEX DE COMEX O VINI-HOGAR SHERWIN WILLIAMS O EQUIVALENTE,  EN MUROS SOBRE PINTURA ESMALTE A CUATRO MANOS, INCLUYE: MATERIALES MENORES Y DE CONSUMO, ANDAMIOS, PREPARACION DE LA SUPERFICIE, SELLADO DE LA SUPERFICIE, HERRAMIENTAS, LIMPIEZA, MANO DE OBRA Y  EQUIPO DE SEGURIDAD.</v>
          </cell>
          <cell r="C256" t="str">
            <v>M2</v>
          </cell>
          <cell r="D256">
            <v>1</v>
          </cell>
          <cell r="E256">
            <v>116.24</v>
          </cell>
        </row>
        <row r="257">
          <cell r="A257" t="str">
            <v>PA1117</v>
          </cell>
          <cell r="B257" t="str">
            <v xml:space="preserve">      PINTURA VINILICA VINIMEX DE COMEX O VINI-HOGAR SHERWIN WILLIAMS O EQUIVALENTE EN FILO DE LADRILLO DE AZOTEA 3 A 6 CMS DE ANCHO, INCLUYE: MATERIALES MENORES Y DE CONSUMO, ANDAMIOS, PREPARACION DE LA SUPERFICIE, SELLADO DE LA SUPERFICIE, HERRAMIENTAS, LIMPIEZA, MANO DE OBRA Y  EQUIPO DE SEGURIDAD.</v>
          </cell>
          <cell r="C257" t="str">
            <v>M</v>
          </cell>
          <cell r="D257">
            <v>1</v>
          </cell>
          <cell r="E257">
            <v>33.61</v>
          </cell>
        </row>
        <row r="258">
          <cell r="A258" t="str">
            <v>PA1049</v>
          </cell>
          <cell r="B258" t="str">
            <v xml:space="preserve">      ROTULACIÓN LETRERO PARA IDENTIFICAR CADA UNA DE LAS ÁREAS EN COLOR INDICADO POR LA SUPERVISION, INCLUYE: TRAZO, MANO DE OBRA Y MATERIALES.</v>
          </cell>
          <cell r="C258" t="str">
            <v>PZA</v>
          </cell>
          <cell r="D258">
            <v>1</v>
          </cell>
          <cell r="E258">
            <v>133.66</v>
          </cell>
        </row>
        <row r="259">
          <cell r="B259" t="str">
            <v xml:space="preserve">   PISOS</v>
          </cell>
        </row>
        <row r="260">
          <cell r="A260" t="str">
            <v>PA1059</v>
          </cell>
          <cell r="B260" t="str">
            <v xml:space="preserve">      DEMOLICION DE EMPEDRADO DE FORMA MANUAL, DE 15 A 20 CMS. DE ESPESOR PARA COLOCACION DE CISTERNA, INCLUYE:  ACARREO DEL MATERIAL PRODUCTO DE LA DEMOLICIÓN Y /O ACOPIO DENTRO DE LA OBRA PARA SU POSTERIOR RETIRO, HERRAMIENTAS, MATERIALES Y MANO DE OBRA.</v>
          </cell>
          <cell r="C260" t="str">
            <v>M2</v>
          </cell>
          <cell r="D260">
            <v>1</v>
          </cell>
          <cell r="E260">
            <v>32.92</v>
          </cell>
        </row>
        <row r="261">
          <cell r="A261" t="str">
            <v>PA1058</v>
          </cell>
          <cell r="B261" t="str">
            <v xml:space="preserve">      DEMOLICION DE ESCALONES  EN FORMA MANUALDE  15 X 30 CMS. INCLUYE: HERRAMIENTAS, MANO DE OBRA, CARGA Y RETIRO DE MATERIAL DENTRO  DE LA OBRA A CUALQUIER NIVEL.</v>
          </cell>
          <cell r="C261" t="str">
            <v>M</v>
          </cell>
          <cell r="D261">
            <v>1</v>
          </cell>
          <cell r="E261">
            <v>66.5</v>
          </cell>
        </row>
        <row r="262">
          <cell r="A262" t="str">
            <v>PAV0007-A</v>
          </cell>
          <cell r="B262" t="str">
            <v xml:space="preserve">      DEMOLICIÓN POR CUALQUIER MEDIO DE PAVIMENTO DE CONCRETO EXISTENTE, INCLUYE: ACARREO DEL MATERIAL AL CENTRO DE ACOPIA PARA SU POSTERIOR RETIRO, ABUNDAMIENTO, MANO DE OBRA, EQUIPO Y HERRAMIENTA.</v>
          </cell>
          <cell r="C262" t="str">
            <v>M3</v>
          </cell>
          <cell r="D262">
            <v>1</v>
          </cell>
          <cell r="E262">
            <v>333.72</v>
          </cell>
        </row>
        <row r="263">
          <cell r="A263" t="str">
            <v>ABU102</v>
          </cell>
          <cell r="B263" t="str">
            <v xml:space="preserve">      DEMOLICION DE BOVEDA DE CUÑA Y/O CATALANA A BASE DE LADRILLO DE LAMA, POR MEDIOS MANUALES, INCLUYE: HERRAMIENTAS, LIMPIEZA DEL AREA DE TRABAJO, MANO DE OBRA, RETIRO Y ACARREO DEL MATERIAL PRODUCTO DE LA DEMOLICION DENTRO DE LA OBRA.</v>
          </cell>
          <cell r="C263" t="str">
            <v>M2</v>
          </cell>
          <cell r="D263">
            <v>1</v>
          </cell>
          <cell r="E263">
            <v>135.91</v>
          </cell>
        </row>
        <row r="264">
          <cell r="A264" t="str">
            <v>PA1004</v>
          </cell>
          <cell r="B264" t="str">
            <v xml:space="preserve">      AFINE Y COMPACTACION DE LA SUPERFICIE DESCUBIERTA DE LA EXCAVACION AL 90% PROCTOR,  REALIZADO EN FORMA MECANICA, CON BAILARINA, INCLUYE: HUMECTACION, EQUIPO, MANO DE OBRA Y HERRAMIENTA.</v>
          </cell>
          <cell r="C264" t="str">
            <v>M2</v>
          </cell>
          <cell r="D264">
            <v>1</v>
          </cell>
          <cell r="E264">
            <v>14.16</v>
          </cell>
        </row>
        <row r="265">
          <cell r="A265" t="str">
            <v>PA1019</v>
          </cell>
          <cell r="B265" t="str">
            <v xml:space="preserve">      RELLENO COMPACTADO CON EQUIPO MECANICO, DE SULEO-CEMENTO CON MATERIAL DE BANCO, EN PROPORCIÓN DE 50 KGS. DE CEMENTO GRIS POR M3., A CUALQUIER PROFUNDIDAD, COMPACTADO AL 100%, EN CAPAS DE 15 CM. INCLUYE: SUMINISTRO DE AGUA PARA LOGRAR HUMEDAD OPTIMA, MEZCLACO, TENDIDO, TRASPALEOS,  DESPERDICIOS, EQUIPO, PRUEBAS DE COMPACTACION, AFINE, NIVELACION, HERRAMIENTAS, MANO DE OBRA Y  ACARREO HASTA EL SITIO DE SU COLOCACION.  (VOLUMEN MEDIDO COMPACTADO).</v>
          </cell>
          <cell r="C265" t="str">
            <v>M3</v>
          </cell>
          <cell r="D265">
            <v>1</v>
          </cell>
          <cell r="E265">
            <v>821.44</v>
          </cell>
        </row>
        <row r="266">
          <cell r="A266" t="str">
            <v>PA1099</v>
          </cell>
          <cell r="B266" t="str">
            <v xml:space="preserve">      SUMINISTRO, FABRICACION Y COLOCACION DE ANCLAS DE ACERO A-36 PARA FIJACION DE BARANDAL A BASE DE PLACA DE 4" X 3" X 1/4"  (10X7.5 CM) Y SOLERA DE 1 1/2" X 1/4" DE 40 CMS. DE DESARROLLO, INCLUYE: NIVELACION, PLOMEO, SOLDADURA, DESPERDICIOS, MATERIALES, HERRAMIENTAS Y MANO DE OBRA.</v>
          </cell>
          <cell r="C266" t="str">
            <v>PZA</v>
          </cell>
          <cell r="D266">
            <v>1</v>
          </cell>
          <cell r="E266">
            <v>95.96</v>
          </cell>
        </row>
        <row r="267">
          <cell r="A267" t="str">
            <v>140605-A</v>
          </cell>
          <cell r="B267" t="str">
            <v xml:space="preserve">      CORTE CON DISCO EN PISO DE MOSAICO Y/O CONCRETO DE 5 CM DE PROFUNDIDAD, INCLUYE: HERRAMIENTA, EQUIPO, MATERIALES DE CONSUMO, LIMPIEZA Y  MANO DE OBRA.</v>
          </cell>
          <cell r="C267" t="str">
            <v>M</v>
          </cell>
          <cell r="D267">
            <v>1</v>
          </cell>
          <cell r="E267">
            <v>30.43</v>
          </cell>
        </row>
        <row r="268">
          <cell r="A268" t="str">
            <v>PA1118</v>
          </cell>
          <cell r="B268" t="str">
            <v xml:space="preserve">      FORJADO DE ESCALONES DE 30 CMS. DE HUELLA Y 15 A 20  CMS. DE PERALTE A  A BASE DE LADRILLO DE LAMA 7 X 14 X 28 CMS. ASENTADO Y APLANADO CON MORTERO CEMENTO-ARENA 1:3, DE 2.0 CMS. DE ESPESOR PROMEDIO, TERMINADO APALILLADO, (VER PLANO DE DETALLES), INCLUYE: TRAZO, NIVELACION, MATERIALES, MANO DE OBRA, HERRAMIENTAS, DESPERDICIOS, BOLEADO EN ARISTAS, LIMPIEZAS,  Y ACARREO DEL MATERIALES AL SITIO DE SU INSTALACION.</v>
          </cell>
          <cell r="C268" t="str">
            <v>M</v>
          </cell>
          <cell r="D268">
            <v>1</v>
          </cell>
          <cell r="E268">
            <v>287.64999999999998</v>
          </cell>
        </row>
        <row r="269">
          <cell r="A269" t="str">
            <v>PA1119</v>
          </cell>
          <cell r="B269" t="str">
            <v xml:space="preserve">      FORJADO DE NARIZ DE REMATE EN PISO DE  BANQUETAS, CON 10.0  X  10.0 CM. DE SECCION, INCLUYE SOLO: CIMBRA APARENTE, DESCIMBRA, GOTERO, FORJADO, CHAFLANES, PERFILADO, DESPERDICIOS, HERRAMIENTAS, Y MANO DE OBRA. (NO INCLUYE CONCRETO).</v>
          </cell>
          <cell r="C269" t="str">
            <v>M</v>
          </cell>
          <cell r="D269">
            <v>1</v>
          </cell>
          <cell r="E269">
            <v>97.12</v>
          </cell>
        </row>
        <row r="270">
          <cell r="A270" t="str">
            <v>TEST001</v>
          </cell>
          <cell r="B270" t="str">
            <v xml:space="preserve">      SUMINISTRO Y COLOCACION DE MALLA ELECTROSOLDADA 6X6-10/10 COMO REFUERZO EN LOSAS DE CONCRETO, INCLUYE: HABILITADO, DESPERDICIOS, TRASLAPES, MATERIAL DE FIJACION, ANDAMIOS, HERRAMIENTA Y ACARREO DEL MATERIAL AL SITIO DE SU COLOCACION.</v>
          </cell>
          <cell r="C270" t="str">
            <v>M2</v>
          </cell>
          <cell r="D270">
            <v>1</v>
          </cell>
          <cell r="E270">
            <v>31.21</v>
          </cell>
        </row>
        <row r="271">
          <cell r="A271" t="str">
            <v>PA1053</v>
          </cell>
          <cell r="B271" t="str">
            <v xml:space="preserve">      FINO DE 4 CM. DE ESPESOR PROMEDIO CON MORTERO CEMENTO- ARENA EN PROPORCION 1:3 ACABADIO APALILLADO . INCLUYE: EXTENDIO, REMATES, DESPERDICIOS, ACARREOS, MATERIAL AL SITIO DE SU UTILIZACIÓN, A CUALQUIER NIVEL.</v>
          </cell>
          <cell r="C271" t="str">
            <v>M2</v>
          </cell>
          <cell r="D271">
            <v>1</v>
          </cell>
          <cell r="E271">
            <v>164.05</v>
          </cell>
        </row>
        <row r="272">
          <cell r="A272" t="str">
            <v>JM-AZU-003A</v>
          </cell>
          <cell r="B272" t="str">
            <v xml:space="preserve">      SUMINISTRO Y COLOCACIÓN DE PISO RECTIFICADO STONEWALK DE 59X59 CM. COLOR MARFIL, MARCA INTERCERAMIC, SOBRE PISO,  INCLUYE: HERRAMIENTA, MATERIALES, MANO DE OBRA, EQUIPO Y TODO LO NECESARIO PARA SU CORRECTA INSTALACIÓN.</v>
          </cell>
          <cell r="C272" t="str">
            <v>M2</v>
          </cell>
          <cell r="D272">
            <v>1</v>
          </cell>
          <cell r="E272">
            <v>727.96</v>
          </cell>
        </row>
        <row r="273">
          <cell r="A273" t="str">
            <v>PA1125</v>
          </cell>
          <cell r="B273" t="str">
            <v xml:space="preserve">      MACHUELO INTEGRAL EN FORMA DE L" DE CONCRETO HECHO EN OBRA F'C=250 KG/CM², DE 12 CM DE ESPESOR,  CON DIMENSIONES GENERALES DE 45 CM. DE ANCHO EN LA BASE Y 40 CM DE ALTURA EN LA PARTE POSTERIOR,  ARMADO EN EL PISO CON 2 VAR. DEL # 3 Y GRAPAS DEL # 2@40 CM., CON ACABADO RAYADO GRUESO,  INCLUYE: TRAZO,  NIVELACION, HERRAMIENTAS, MATERIALES, CIMBRA  COMUN, DECIMBRA, VIBRADO, CURADO,  ACERO DE REFUERZO, PRUEBAS DE RESISTENCIA DEL CONCRETO A 7,14 Y 28 DIAS, DESPERDICIOS, ACARREO DE MATERIALES AL SITIO DE SU UTILIZACION, LIMPIEZAS  Y MANO DE OBRA."</v>
          </cell>
          <cell r="C273" t="str">
            <v>M</v>
          </cell>
          <cell r="D273">
            <v>1</v>
          </cell>
          <cell r="E273">
            <v>468.72</v>
          </cell>
        </row>
        <row r="274">
          <cell r="A274" t="str">
            <v>PA1126</v>
          </cell>
          <cell r="B274" t="str">
            <v xml:space="preserve">      SARDINEL DE CONCRETO F'C=150 KG/CM2, T.M.A.=3/4, CON SECCION DE 10 X 10 CMS., SIN ARMAR, INCLUYE: COLADO, CURADO, VIBRADO, CIMBRA APARENTE, DESCIMBRA, DESPERDICIOS, MANO DE OBRA, HERRAMIENTA Y ACARREO DE MATERIALES AL SITIO DE SU UTILIZACION, A CUALQUIER ALTURA."</v>
          </cell>
          <cell r="C274" t="str">
            <v>M</v>
          </cell>
          <cell r="D274">
            <v>1</v>
          </cell>
          <cell r="E274">
            <v>76.010000000000005</v>
          </cell>
        </row>
        <row r="275">
          <cell r="A275" t="str">
            <v>AR-37G</v>
          </cell>
          <cell r="B275" t="str">
            <v xml:space="preserve">      SUMINISTRO Y COLOCACIÓN DE ZOCLO DE PVC CON MEDIDA DE 6 CM. DE ALTO X 1.3 CM. DE ESPESOR, ACABADO LISO EN COLOR BLANCO. INCLUYE: MATERIAL, MANO DE OBRAS Y HERRAMIENTA.</v>
          </cell>
          <cell r="C275" t="str">
            <v>M</v>
          </cell>
          <cell r="D275">
            <v>1</v>
          </cell>
          <cell r="E275">
            <v>96.41</v>
          </cell>
        </row>
        <row r="276">
          <cell r="A276" t="str">
            <v>PA1100</v>
          </cell>
          <cell r="B276" t="str">
            <v xml:space="preserve">      SUMINISTRO Y COLOCACION DE CINTA ANTIDERRAPANTE 1"  EN HUELLAS DE ESCALONES.</v>
          </cell>
          <cell r="C276" t="str">
            <v>M</v>
          </cell>
          <cell r="D276">
            <v>1</v>
          </cell>
          <cell r="E276">
            <v>78.59</v>
          </cell>
        </row>
        <row r="277">
          <cell r="B277" t="str">
            <v xml:space="preserve">   ALBAÑILERIA Y ACABADOS</v>
          </cell>
        </row>
        <row r="278">
          <cell r="A278" t="str">
            <v>AR-01</v>
          </cell>
          <cell r="B278" t="str">
            <v xml:space="preserve">      DESMONTAJE SIN RECUPERACIÓN DE COCINA INTEGRAL DE 4.60 MTS. DE LARGO A BASE DE RETIRO DE ALACENAS EXISTENTES Y MUEBLE BAJO CON TARJA DE ACERO INOXIDABLE EMPOTRADA INCLUYE; DESCONEXIONES Y CLAUSURA TEMPORAL DE ALIMENTACIONES, MANO DE OBRA, HERRAMIENTA Y ACARREO DEL MATERIAL PRODUCTO DEL DESMONTAJE DENTRO Y FUERA DE LA OBRA.</v>
          </cell>
          <cell r="C278" t="str">
            <v>PZA</v>
          </cell>
          <cell r="D278">
            <v>1</v>
          </cell>
          <cell r="E278">
            <v>1136.56</v>
          </cell>
        </row>
        <row r="279">
          <cell r="A279" t="str">
            <v>PA1048</v>
          </cell>
          <cell r="B279" t="str">
            <v xml:space="preserve">      DEMOLICION, DESMONTAJE Y DESCONEXIÓN DE MESA DE LAVADO DE 1.00X0.60 M, UNA TARJA CON ESCURRIDERO EXISTENTE,  INCLUYE: DESCONEXIONES, REUBICACIÓN AL LUGAR INDICADO POR LA SUPERVISIÓN, MANO DE OBRA Y HERRAMIENTA.</v>
          </cell>
          <cell r="C279" t="str">
            <v>PZA</v>
          </cell>
          <cell r="D279">
            <v>1</v>
          </cell>
          <cell r="E279">
            <v>360</v>
          </cell>
        </row>
        <row r="280">
          <cell r="A280" t="str">
            <v>PA1088</v>
          </cell>
          <cell r="B280" t="str">
            <v xml:space="preserve">      DESINTALACION POR MEDIOS DE TANQUE DE GAS ESTACIONARIO DE 100 A 300 LTS EXISTENTE EN MAL ESTADO SIN RECUPERACION PARA SU POSTERIOR REPOSICION, INCLUYE: ACARREO FUERA DE LA OBRA,</v>
          </cell>
          <cell r="C280" t="str">
            <v>PZA</v>
          </cell>
          <cell r="D280">
            <v>1</v>
          </cell>
          <cell r="E280">
            <v>434.93</v>
          </cell>
        </row>
        <row r="281">
          <cell r="B281" t="str">
            <v xml:space="preserve">   MUROS CADENAS Y CASTILLOS</v>
          </cell>
        </row>
        <row r="282">
          <cell r="A282" t="str">
            <v>PA1078</v>
          </cell>
          <cell r="B282" t="str">
            <v xml:space="preserve">      CASTILLO DE CONCRETO F'C=250 KG/CM2, T.M.A.=3/4, CON SECCION DE 14 X 15 CMS., ARMADA CON 4 VARILLAS DE # 3 Y ESTRIBO AS DEL # 2 @ 15 CM ., INCLUYE: ARMADO, COLADO, CURADO, VIBRADO, CIMBRA COMUN, DESCIMBRA, DESPERDICIOS, TRASLAPES, CRUCES DE VARILLAS CON ELEMENTOS TRANSVERSALES, ANDAMIOS, MANO DE OBRA, HERRAMIENTA Y ACARREO DE MATERIALES AL SITIO DE SU UTILIZACION, A CUALQUIER ALTURA."</v>
          </cell>
          <cell r="C282" t="str">
            <v>M</v>
          </cell>
          <cell r="D282">
            <v>1</v>
          </cell>
          <cell r="E282">
            <v>298.33</v>
          </cell>
        </row>
        <row r="283">
          <cell r="A283">
            <v>314032</v>
          </cell>
          <cell r="B283" t="str">
            <v xml:space="preserve">      MURO DE TABIQUE DE LAMA, DE 14 CMS. DE ESPESOR PROMEDIO, A SOGA, CON TABIQUE DE LAMA 7 X 14 X 28 CMS., ACABADO COMUN, ASENTADO CON MORTERO CEMENTO-ARENA EN PROPORCION 1:3, EN CUALQUIER NIVEL, INCLUYE: TRAZO, NIVELACION, PLOMEO, ANDAMIOS, DESPERDICIOS, MANO DE OBRA, LIMPIEZA Y ACARREO DE MATERIALES AL SITIO DE SU UTILIZACION.</v>
          </cell>
          <cell r="C283" t="str">
            <v>M2</v>
          </cell>
          <cell r="D283">
            <v>1</v>
          </cell>
          <cell r="E283">
            <v>418.86</v>
          </cell>
        </row>
        <row r="284">
          <cell r="A284" t="str">
            <v>ABU103</v>
          </cell>
          <cell r="B284" t="str">
            <v xml:space="preserve">      ENCHAPE DE MURO DE TABIQUE DE LAMA, DE 7 CMS. DE ESPESOR PROMEDIO, CAPUCHINO, CON TABIQUE DE LAMA 7 X 14 X 28 CMS., CON JUNTAS DE 2 CM. DE ESPESOR, ACABADO COMUN, ASENTADO CON MORTERO CEMENTO-ARENA EN PROPORCION 1:3 EN CUALQUIER NIVEL, INCLUYE: TRAZO, NIVELACION, PLOMEO, ANDAMIOS, DESPERDICIOS, MANO DE OBRA, LIMPIEZA Y ACARREO DE MATERIALES AL SITIO DE SU UTILIZACION.</v>
          </cell>
          <cell r="C284" t="str">
            <v>M2</v>
          </cell>
          <cell r="D284">
            <v>1</v>
          </cell>
          <cell r="E284">
            <v>328.98</v>
          </cell>
        </row>
        <row r="285">
          <cell r="B285" t="str">
            <v xml:space="preserve">   ACABADOS</v>
          </cell>
        </row>
        <row r="286">
          <cell r="A286" t="str">
            <v>PA1089</v>
          </cell>
          <cell r="B286" t="str">
            <v xml:space="preserve">      REPARACION DE GRIETAS Y/O FISURAS EN MUROS Y VIGAS, COLUMNAS, REFORZANDOLA CON MALLA DE METAL DESPLEGADO Y ENJARRANDOLA CON MORTERO CEMENTO ARENA EN PROPORCION  1:3 P, EN UN ANCHO PROMEDIO DE 40 CM. INCLUYE: CORTE CON DISCO 2 ML POR CADA METRO, DEMOLICIÓN DE LOS MISMOS ASI COMO BOQUILLAS Y FILETES EN DONDE SEA NECESARIO.</v>
          </cell>
          <cell r="C286" t="str">
            <v>M</v>
          </cell>
          <cell r="D286">
            <v>1</v>
          </cell>
          <cell r="E286">
            <v>106.09</v>
          </cell>
        </row>
        <row r="287">
          <cell r="A287" t="str">
            <v>ABU106-A</v>
          </cell>
          <cell r="B287" t="str">
            <v xml:space="preserve">      REPARACION DE COLUMNAS DE MEDIDAS CON MORTERO CEMENTO ARENA 1:3 HASTA UNA ALTURA DE 2.5 MTS INCLUYE:MATERIALES, MALLA DESPLEGADA, FILETES Y BOLEADOS ,CORTE DE VARILLA EN PARTE SUPERIOR, DESPERDICIOS, MANO DE OBRA Y ACARREO DE MATERIALES AL SITIO DE SU COLOCACION</v>
          </cell>
          <cell r="C287" t="str">
            <v>M2</v>
          </cell>
          <cell r="D287">
            <v>1</v>
          </cell>
          <cell r="E287">
            <v>631.82000000000005</v>
          </cell>
        </row>
        <row r="288">
          <cell r="A288" t="str">
            <v>PA1128</v>
          </cell>
          <cell r="B288" t="str">
            <v xml:space="preserve">      APLANADO SOBRE DE MURO DE MAMPOSTERIA CON MORTERO CEMENTO-ARENA 1:3, DE 5.0 CM. DE ESPESOR EN AREAS PEQUEÑAS, A PLOMO Y REGLA, ACABADO APALILLADO FINO, INCLUYE: MATERIALES, ANDAMIOS, NIVELACION, PLOMEO, REMATES, BOLEADOS, DESPERDICIOS, HERRAMIENTAS, LIMPIEZAS, MANO DE OBRA Y ACARREO DE MATERIALES AL SITIO DE SU UTILIZACION. A CUALQUIER NIVEL.</v>
          </cell>
          <cell r="C288" t="str">
            <v>M2</v>
          </cell>
          <cell r="D288">
            <v>1</v>
          </cell>
          <cell r="E288">
            <v>274.02999999999997</v>
          </cell>
        </row>
        <row r="289">
          <cell r="A289">
            <v>357352</v>
          </cell>
          <cell r="B289" t="str">
            <v xml:space="preserve">      FILETES Y BOLEADOS, HECHOS CON MORTERO CEMENTO-CAL-ARENA EN PROPORCION 1:2:6, INCLUYE: DESPERDICIOS, ANDAMIOS Y ACARREO DE MATERIALES AL SITIO DE SU UTILIZACION, A CUALQUIER NIVEL.</v>
          </cell>
          <cell r="C289" t="str">
            <v>M</v>
          </cell>
          <cell r="D289">
            <v>1</v>
          </cell>
          <cell r="E289">
            <v>57.12</v>
          </cell>
        </row>
        <row r="290">
          <cell r="A290" t="str">
            <v>AR-13</v>
          </cell>
          <cell r="B290" t="str">
            <v xml:space="preserve">      SUMINISTRO Y COLOCACION DE FALSO PLAFON A BASE DE TABLAROCA LISO DE 13MM. DE ESPESOR, (NO REGISTRABLE) INCLUYE:  PERFILES DE ACERO GALVANIZADO PARA SOPORTERIA Y SUSPENSION OCULTA, NIVELACION, CORTES,  AJUSTES, DESPERDICIOS, PERFACINTA, REDIMIX, PIJAS AUTARRASCABLES S1, RESANES DEJANDO LA SUPERFICIE LISTA PARA LA APLICACION DEL ACABADO, HERRAMIENTAS, MANO DE OBRA ESPECIALIZADA, ANDAMIOS, LIMPIEZA Y ACARREO DE LOS MATERIALES AL SITO DE SU COLOCACION. CUALQUIER ALTURA.</v>
          </cell>
          <cell r="C290" t="str">
            <v>M2</v>
          </cell>
          <cell r="D290">
            <v>1</v>
          </cell>
          <cell r="E290">
            <v>294.39999999999998</v>
          </cell>
        </row>
        <row r="291">
          <cell r="A291">
            <v>316052</v>
          </cell>
          <cell r="B291" t="str">
            <v xml:space="preserve">      FABRICACION Y COLOCACION  DE MURO DE TABLAROCA DE 9 CM. DE ESPESOR, A DOS CARAS, TERMINADO,  INCLUYE: POSTE Y CANAL DE LAMINA GALVANIZADA DE 64 MM, TORNILLO AUTORROSCABLE S1, PERFACINTA, REDIMIX, PEMACHE POP, TABLARROCA DE 13 MM, TRAZO, CORTES, AJUSTES, ELEVACIONES, DESPERDICIOS, FIJACION, HERRAMIENTAS, EQUIPO, LIMPIEZA DEL AREA DE TRABAJO,  MANO DE OBRA Y ACARREOS AL SITIO DE SU COLOCACION. (CUALQUIER NIVEL)</v>
          </cell>
          <cell r="C291" t="str">
            <v>M2</v>
          </cell>
          <cell r="D291">
            <v>1</v>
          </cell>
          <cell r="E291">
            <v>338.47</v>
          </cell>
        </row>
        <row r="292">
          <cell r="A292">
            <v>316054</v>
          </cell>
          <cell r="B292" t="str">
            <v xml:space="preserve">      BOQUILLAS EN MUROS DE TABLAROCA DE 9.0 CMS. DE ESPESOR A UNA CARA, EN FORMA RECTA, INCLUYE: TORNILLO AUTORROSCABLE S1, PERFACINTA, REDIMIX, TABLARROCA DE 13 MM, TRAZO, CORTES, AJUSTES, ELEVACIONES, DESPERDICIOS, FIJACION, HERRAMIENTAS, EQUIPO, LIMPIEZA DEL AREA DE TRABAJO,  MANO DE OBRA Y ACARREOS AL SITIO DE SU COLOCACION. (CUALQUIER NIVEL)</v>
          </cell>
          <cell r="C292" t="str">
            <v>M</v>
          </cell>
          <cell r="D292">
            <v>0</v>
          </cell>
          <cell r="E292">
            <v>86.02</v>
          </cell>
        </row>
        <row r="293">
          <cell r="A293" t="str">
            <v>MOB00715</v>
          </cell>
          <cell r="B293" t="str">
            <v xml:space="preserve">      SUMINISTRO, ARMADO Y COLOCACION DE  BOLARDO MARCA: URBAN DESIGN STORE  O EQUIVALENTE :BOLARDO / FIJACIÓN AHOGADA GRIS OSCURO TUBO CÉDULA 30 CON CABEZAL DE ALUMINIO GALVANIZADO EN FRIO, PINTURA POLIÉSTER. 17 X 17 X 70 CM., INCLUYE: MATERIALES, MANO DE OBRA, FIJACION CON DADO DE CONCRETO F´C=150 KG/CM2 DE 40X40X40 CMS, EQUIPO Y HERRAMIENTA</v>
          </cell>
          <cell r="C293" t="str">
            <v>PZA</v>
          </cell>
          <cell r="D293">
            <v>1</v>
          </cell>
          <cell r="E293">
            <v>2465.7199999999998</v>
          </cell>
        </row>
        <row r="295">
          <cell r="A295" t="str">
            <v>ABU107</v>
          </cell>
          <cell r="B295" t="str">
            <v xml:space="preserve">      SUMINISTRO Y COLOCACION DE LAVADERO DE GRANITO. INCLUYE: LAVADERO DE GRANITO, PRETILES A BASE DE MURO DE LADRILLO DE LAMA 7 X 14 X 28 CM. TIPO CAPUCHINO, ASENTADO Y APLANADO CON MORTERO CEMENTO-ARENA DE RIO EN PROP: 1:4 COMPLETAMENTE TERMINADO,  NIVELACION, ANCLAJE, RESANES, LLAVE DE CHORRO CROMADA, TUBO DE P.V.C. DE 2, HERRAMIENTAS, LIMPIEZA, DESPERDICIOS, MANO DE OBRA Y ACARREO DE MATERIALES AL SITIO DE SU INSTALACION."</v>
          </cell>
          <cell r="C295" t="str">
            <v>PZA</v>
          </cell>
          <cell r="D295">
            <v>1</v>
          </cell>
          <cell r="E295">
            <v>2150.9899999999998</v>
          </cell>
        </row>
        <row r="296">
          <cell r="B296" t="str">
            <v xml:space="preserve">   ELEMENTOS COMPLEMENTARIOS</v>
          </cell>
        </row>
        <row r="297">
          <cell r="A297" t="str">
            <v>PA1130</v>
          </cell>
          <cell r="B297" t="str">
            <v xml:space="preserve">      SUMINISTRO SUMINISTRO Y FABRICACIÓN DE DOMO CON MEDIDAS DE 2.15 X 2.00 A BASE DE PERFILES DE ALUMINIO ANODIZADO EN COLOR NATURAL CON CUBIERTA A BASE DE CRISTAL SOLARIS DE 6 MM MONTADO SOBRE ESTRUCTURA DE ALUMINIO CON SISTEMA DE VENTILACIÓN EN LATERALES INCLUYE: ESTRUCTURA, MATERIALES FABRICACIÓN TRASLADO INSTALACIÓN SELLADO MANO DE OBRA HERRAMIENTA.</v>
          </cell>
          <cell r="C297" t="str">
            <v>PZA</v>
          </cell>
          <cell r="D297">
            <v>1</v>
          </cell>
          <cell r="E297">
            <v>12600</v>
          </cell>
        </row>
        <row r="298">
          <cell r="A298" t="str">
            <v>PA1090</v>
          </cell>
          <cell r="B298" t="str">
            <v xml:space="preserve">      FABRICACION, SUMINISTRO Y COLOCACION DE  TOLDO A 4 AGUAS FORJADO CON LONA EN MATERIAL FORTOFLEX CALIBRE 680 COLOR BLANCO, INCLUYE: COLOCACION DE LA LONA SOBRE ESTRUCTURA,  ACARREO DE LOS MATERIALES AL LUGAR DE SU COLOCACION. ( NO SE INCLUYE LA ESTRUCTURA  NI ANCLAJE DE LA MISMA.)</v>
          </cell>
          <cell r="C298" t="str">
            <v>M2</v>
          </cell>
          <cell r="D298">
            <v>1</v>
          </cell>
          <cell r="E298">
            <v>367.01</v>
          </cell>
        </row>
        <row r="299">
          <cell r="A299" t="str">
            <v>PA1091</v>
          </cell>
          <cell r="B299" t="str">
            <v xml:space="preserve">      SUMINISTRO E INSTALACION DE LAMINA DE POLICARBONATO CELULAR MAKROLON, DE 10 MM. DE ESPESOR EN COLOR BLANCO O CRISTAL MODULADO DE ACUERDO A PLANOS DE DETALLE PROPORCIONADOS , INCLUYE: TRAZO, CORTES, ESCUADRE, DESPERDICIOS, FIJACION A BASE DE TORNILLO PUNTA DE BROCA CON CABEZA HEXAGONAL CON ARANDELA DE NEOPRENO, PERFILES DE UNION ENTRE LAMINAS TIPO "J", "U"  Y/O H", CALAFATEO, SELLADO PERIMETRAL DE JUNTAS,  MATERIALES MENORES Y DE CONSUMO, ANDAMIOS,  MANO DE OBRA ESPECIALIZADA, HERRAMIENTA, LIMPIEZA DEL AREA DE TRABAJO Y ACARREOS.</v>
          </cell>
          <cell r="C299" t="str">
            <v>M2</v>
          </cell>
          <cell r="D299">
            <v>1</v>
          </cell>
          <cell r="E299">
            <v>953.21</v>
          </cell>
        </row>
        <row r="300">
          <cell r="A300" t="str">
            <v>EXTSM06</v>
          </cell>
          <cell r="B300" t="str">
            <v xml:space="preserve">      FORJADO DE CASETA DE PROTECCION PARA BOMBA CENTRIFUGA DE 0.60 X 0.60 X 0.60 MTS. MEDIDAS INTERIORES, PISO CON LOSA DE CONCRETO F'C=250 KG/CM2 ARMADO CON VARILLA NO. 3 A CADA 30 CMS. Y 10 CMS. DE ESPESOR, FRENTE CON PUERTAS DE HERRERIA TUBULAR ABATIBLES DE 0.60 X 0.60 MTS. CON MARCO, CERROJO Y PORTACANDADO, CUBIERTA CON LOSA DE CONCRETO F'C=250 KG/CM2 DE 0.95 X 0.95 0.10 MTS. APARENTE Y ARMADA CON VARILLA NO. 3 A CADA 30 CMS. Y BOLEADO EN SU PERIMETRO, INCLUYE: PLANTILLA DE CONCRETO F'C=100 KG/CM2 DE 6 CMS. DE ESPESOR, MUROS DE LADRILLO 7 X 14 X 28 CMS. A SOGA ASENTADO CON MORTERO DE CEMENTO ARENA PROP. 1:3 Y APLANADOS CON MORTERO DE CEMENTO ARENA PROP. 1:3, COLOCACION DE PUERTAS, PINTURA VINILICA EN MUROS, PINTURA DE ESMALTE EN CANCELERIA, DESPERDICIOS Y ACARREOS DE LOS MATERIALES AL SITIO DE SU UTILIZACION.</v>
          </cell>
          <cell r="C300" t="str">
            <v>PZA</v>
          </cell>
          <cell r="D300">
            <v>1</v>
          </cell>
          <cell r="E300">
            <v>3253.25</v>
          </cell>
        </row>
        <row r="301">
          <cell r="A301" t="str">
            <v>PA1079</v>
          </cell>
          <cell r="B301" t="str">
            <v xml:space="preserve">      FABRICACION, SUMINISTRO Y COLOCACION DE BARANDAL DE ACERO INOXIDABLE  DE 0.90 MTS. DE ALTURA A BASE DE POSTES A CADA 2.00 M  Y  PASAMANOS DE TUBO  DE ACERO INOXIDABLE DE 2" CAL 18 Y DOS TRAVESAÑOS DE REDONDO LISO DE 1/2 DE ACERO INOXIDABLE , INCLUYE: BRIDA EN PLACA DE 1/4" TAQUETEADA A PISO, ASI COMO FLETES Y ACARREO DE LOS MATERIALES AL LUGAR DE SU COLOCACION.</v>
          </cell>
          <cell r="C301" t="str">
            <v>M</v>
          </cell>
          <cell r="D301">
            <v>1</v>
          </cell>
          <cell r="E301">
            <v>2695</v>
          </cell>
        </row>
        <row r="302">
          <cell r="A302" t="str">
            <v>PA1071</v>
          </cell>
          <cell r="B302" t="str">
            <v xml:space="preserve">      BASE PARA TUBERIA HIDRAULICA EN AZOTEA, FORJADA CON 3 LADRILLOS DE LAMA DE 5.5 X 11 X 22 CM, ASENTADOS Y APLANADOS CON MORTERO CEM-ARENA 1:3 EB SYS 4 CARAS INCLUYE: DESPERDICIOS, MANO DE OBRA Y ACARREOS.</v>
          </cell>
          <cell r="C302" t="str">
            <v>PZA</v>
          </cell>
          <cell r="D302">
            <v>1</v>
          </cell>
          <cell r="E302">
            <v>72.709999999999994</v>
          </cell>
        </row>
        <row r="303">
          <cell r="A303">
            <v>420008</v>
          </cell>
          <cell r="B303" t="str">
            <v xml:space="preserve">      SUMINISTRO Y COLOCACION DE MAMPARA Y PUERTA DE LAMINA ESMALTADA SANILOCK LINEA STANDART 4200, INCLUYE: PANEL LATERAL, PUERTA, FRONTALES, BISAGRAS, CERROJOS, MATERIALES PARA SU FIJACION, FLETES, MANIOBRAS, MANO DE OBRA ESPECIALIZADA Y ACARREO DEL MATERIAL AL SITIO DE SU UTILIZACION, HERRAMIENTA, DESPERDICIOS Y LIMPIEZA DEL AREA DE TRABAJO.</v>
          </cell>
          <cell r="C303" t="str">
            <v>M2</v>
          </cell>
          <cell r="D303">
            <v>1</v>
          </cell>
          <cell r="E303">
            <v>5274</v>
          </cell>
        </row>
        <row r="304">
          <cell r="A304" t="str">
            <v>PA1054</v>
          </cell>
          <cell r="B304" t="str">
            <v xml:space="preserve">      FORJADO DE BARRA PARA FREGADERO DE 1.00 X 0.60  CON 1.00 DE ALTURA, RECUBIERTA CON AZULEJO SPA WHITE GLOSI INTERCERAMIC,  INCLUYE MUROS LATERALES DE TABIQUE ROJO RECOCIDO DE 7 X 14 X 28 CM. DE 14 CM DE ESPESOR ( A SOGA ), 30 CMS. DE ALTURA, ASENTADO  CON MORTERO CEM-ARE 1:3, A CUALQUIER NIVEL, INCLUYE: MATERIALES, ELEVACION DE MATERIALES, NIVELACION, PLOMEO, ACARREOS, HERRAMIENTAS, DESPERDICOS, LIMPIEZAS Y MANO DE OBRA.</v>
          </cell>
          <cell r="C304" t="str">
            <v>PZA</v>
          </cell>
          <cell r="D304">
            <v>1</v>
          </cell>
          <cell r="E304">
            <v>2996.83</v>
          </cell>
        </row>
        <row r="305">
          <cell r="A305" t="str">
            <v>EXTSM17</v>
          </cell>
          <cell r="B305" t="str">
            <v xml:space="preserve">      SUMINISTRO Y COLOCACION DE LAMINA LISA GALVANIZADA PINTRO CAL. 22, INCLUYE: ELEMENTOS DE FIJACION CON PIJA PUNTA BROCA, CORTES, DOBLECES, AJUSTES, TAPAJUNTA DE LAMINA DESARROLLO 10 CMS, DESPERDICIOS, HERRAMIENTAS, MANO DE OBRA Y ACARREOS DE LOS MATERIALES AL LUGAR DE SU UTILIZACION, A CUALQUIER NIVEL.</v>
          </cell>
          <cell r="C305" t="str">
            <v>M2</v>
          </cell>
          <cell r="D305">
            <v>1</v>
          </cell>
          <cell r="E305">
            <v>406.3</v>
          </cell>
        </row>
        <row r="306">
          <cell r="B306" t="str">
            <v xml:space="preserve">   INSTALACION HIDRO-SANITARIA</v>
          </cell>
        </row>
        <row r="307">
          <cell r="B307" t="str">
            <v xml:space="preserve">      DESMANTELAMIENTO Y DEMOLICIONES</v>
          </cell>
        </row>
        <row r="308">
          <cell r="A308" t="str">
            <v>AR-16</v>
          </cell>
          <cell r="B308" t="str">
            <v xml:space="preserve">         DESINSTALAR Y RETIRAR  LLAVES DE EMPOTRAR Y  REGADERA  EXISTENTE SIN RECUPERACION, INCLUYE:  MANO DE OBRA, ACARREO DEL MATERIAL PRODUCTO DEL DESMANTELAMIENTO DENTRO Y FUERA DE LA OBRA.</v>
          </cell>
          <cell r="C308" t="str">
            <v>PZA</v>
          </cell>
          <cell r="D308">
            <v>1</v>
          </cell>
          <cell r="E308">
            <v>82.28</v>
          </cell>
        </row>
        <row r="309">
          <cell r="A309" t="str">
            <v>AR-14</v>
          </cell>
          <cell r="B309" t="str">
            <v xml:space="preserve">         DESINSTALACION DE SALIDA HIDRAULICA EXISTENTE INCLUYE. RANURADO, DESCONEXIONES, ACARREO DEL MATERIAL PRODUCTO DEL DESMANTELAMIENTO Y FUERA DE LA OBRA.</v>
          </cell>
          <cell r="C309" t="str">
            <v>SAL</v>
          </cell>
          <cell r="D309">
            <v>1</v>
          </cell>
          <cell r="E309">
            <v>222.11</v>
          </cell>
        </row>
        <row r="310">
          <cell r="A310" t="str">
            <v>PA1060</v>
          </cell>
          <cell r="B310" t="str">
            <v xml:space="preserve">         DESMANTELAMIENTO DE LINEA DE GAS EXISTENTE, CLAUSURANDO LAS SALIDAS Y DESMANTELANDO LAS TUBERIAS VISIBLES, A CUALQUIER ALTURA Y LONGITUD.</v>
          </cell>
          <cell r="C310" t="str">
            <v>SAL</v>
          </cell>
          <cell r="D310">
            <v>1</v>
          </cell>
          <cell r="E310">
            <v>153.65</v>
          </cell>
        </row>
        <row r="311">
          <cell r="A311" t="str">
            <v>ABU108</v>
          </cell>
          <cell r="B311" t="str">
            <v xml:space="preserve">         DESMANTELAMIENTO DE ANTENA DE INTERNET CON RECUPERACION MONTADA SOBRE TUBO GALVANIZADO DE 1 1/2" A 6 MTS DE ALTURA EN AZOTEA, INCLUYE DESMANTELAMIENTO DE CABLEADO Y EQUIPO, ASI COMO ENTREGA PARA SU RESGUARDO.</v>
          </cell>
          <cell r="C311" t="str">
            <v>PZA</v>
          </cell>
          <cell r="D311">
            <v>1</v>
          </cell>
          <cell r="E311">
            <v>616.79</v>
          </cell>
        </row>
        <row r="312">
          <cell r="B312" t="str">
            <v xml:space="preserve">      INSTALACION HIDROSANITARIA Y LINEA PRINCIPAL</v>
          </cell>
        </row>
        <row r="313">
          <cell r="A313" t="str">
            <v>585014-A</v>
          </cell>
          <cell r="B313" t="str">
            <v xml:space="preserve">         SUMINISTRO Y COLOCACION DE TUBO DE P.V.C. SANITARIO (ANGER)  SERIE 25, CAMPANA, DE 6" (150 MM) DIAM., INCLUYE: CONEXIONES, TRAZO, EXCAVACION,  PASOS POR CIMENTACION, CAMA DE ARENA, RELLENO COMPACTADO, DESPERDICIOS, PRUEBAS Y ACARREO DE MATERIALES AL SITIO DE SU COLOCACION.</v>
          </cell>
          <cell r="C313" t="str">
            <v>M</v>
          </cell>
          <cell r="D313">
            <v>1</v>
          </cell>
          <cell r="E313">
            <v>194.15</v>
          </cell>
        </row>
        <row r="314">
          <cell r="A314" t="str">
            <v>PA1120</v>
          </cell>
          <cell r="B314" t="str">
            <v xml:space="preserve">         REGISTRO SANITARIO DE 0.60 X 0.40 X 1.00 M, CON MURO DE LADRILLO DE LAMA DE 5.5 X 11.0 X 22.0 CM, ASENTADO CON MORTERO CEMENTO-ARENA 1:3, APLANADO CON MORTERO CEMENTO-ARENA DE RIO 1:3, TAPA DE CONCRETO F'C=200 KG/CM2, MARCO Y CONTRAMARCO DE ANGULO DE 1 1/2 X 1/8", DESPERDICIOS Y ACARREO DE MATERIALES AL SITIO DE SU UTILIZACION."</v>
          </cell>
          <cell r="C314" t="str">
            <v>PZA</v>
          </cell>
          <cell r="D314">
            <v>1</v>
          </cell>
          <cell r="E314">
            <v>1936.78</v>
          </cell>
        </row>
        <row r="315">
          <cell r="A315" t="str">
            <v>PA1061B</v>
          </cell>
          <cell r="B315" t="str">
            <v xml:space="preserve">         SUMINISTRO Y COLOCACION DE COPLE DE 1/2 A 3/4" DE COBRE DE 10 CM DE LONGITUD PARA RENIVELAR TUBERIA HIDRAULICA EXISTENTE EN AZOTEA PARA COLOCARSE SOBRE BASE DE LADRILLOS Y PODER PROTEGER DEL CONTACTO CON EL PISO DE AZOTEA, INCLUYE CORTES, SOLADURA, COPLES, TUBO Y/O CODOS EN DONDE SEA NECESARIO.</v>
          </cell>
          <cell r="C315" t="str">
            <v>PZA</v>
          </cell>
          <cell r="D315">
            <v>1</v>
          </cell>
          <cell r="E315">
            <v>252.06</v>
          </cell>
        </row>
        <row r="317">
          <cell r="A317" t="str">
            <v>PA1122</v>
          </cell>
          <cell r="B317" t="str">
            <v xml:space="preserve">         SALIDA HIDRÁULICA DE AGUA FRÍA Y/O CALIENTE PARA SISTEMA HIDRÁULICO ABIERTO (TINACOS), ALIMENTACIÓN A MUEBLE, CONSISTENTE EN TUBERÍA Y CONEXIONES DE CPVC"" DE 1/2"" A 1 1/2"" DE DIÁMETRO, INCLUYE: DESPERDICIO DE TUBERÍA, COPLES, CODOS, TEES, YEES, REDUCCIONES, VÁLVULAS Y TUERCAS UNIÓN EN CUADROS DE VÁLVULAS, MATERIALES MENORES, FLETES Y ACARREO DE LOS MATERIALES AL SITIO DE SU INSTALACIÓN Y PRUEBAS</v>
          </cell>
          <cell r="C317" t="str">
            <v>SAL</v>
          </cell>
          <cell r="D317">
            <v>1</v>
          </cell>
          <cell r="E317">
            <v>756.7</v>
          </cell>
        </row>
        <row r="318">
          <cell r="A318" t="str">
            <v>SIOP-101</v>
          </cell>
          <cell r="B318" t="str">
            <v xml:space="preserve">         LÍNEA HIDRÁULICA DE SUCCIÓN Y LLENADO A TINACO CON TUBERÍA DE COBRE DE 1", INCLUYE: 2 CODOS 90°X1", 1 CODO 45°X1", 1 YEE 1", 1 REDUCCIÓN BUSHING DE 1"X3/4", 1 VÁLVULA COMPUERTA DE 3/4", 1 TAPÓN MACHO DE 3/4", 1 VÁLVULA CHECK PICHANCHA DE 1", 1 TUERCA UNIÓN SOLDABLE DE 1" Y 18 M. DE TUBERÍA DE 1", MANO DE OBRA, INSTALACIÓN Y PRUEBAS.</v>
          </cell>
          <cell r="C318" t="str">
            <v>PZA</v>
          </cell>
          <cell r="D318">
            <v>1</v>
          </cell>
          <cell r="E318">
            <v>4741.51</v>
          </cell>
        </row>
        <row r="319">
          <cell r="A319" t="str">
            <v>PA1067</v>
          </cell>
          <cell r="B319" t="str">
            <v xml:space="preserve">         SALIDAS DE GAS DE 6.30 METROSA BASE DE TUBERIA DE COBRE DE 1/2 PARA GAS, INCLUYE: CODOS, CONEXIONES, COPLES, MATERIALES, PRUEBAS, HERRAMIENTAS Y MANO DE OBRA.</v>
          </cell>
          <cell r="C319" t="str">
            <v>SAL</v>
          </cell>
          <cell r="D319">
            <v>1</v>
          </cell>
          <cell r="E319">
            <v>1241.57</v>
          </cell>
        </row>
        <row r="320">
          <cell r="B320" t="str">
            <v xml:space="preserve">      MUEBLES DE BAÑO, ACCESORIOS Y EQUIPO</v>
          </cell>
        </row>
        <row r="321">
          <cell r="A321" t="str">
            <v>590112-A</v>
          </cell>
          <cell r="B321" t="str">
            <v xml:space="preserve">         SUMINISTRO Y COLOCACION DE MINGITORIO BLANCO, MCA. AMERICAN STANDARD MOD. NIAGARA O SIMILAR. INCLUYE: LLAVE DE CAMPANA FIG. 17 MG MCA. URREA,  MATERIALES MENORES, PRUEBAS Y ACARREO DE MATERIALES AL SITIO DE SU COLOCACION.</v>
          </cell>
          <cell r="C321" t="str">
            <v>PZA</v>
          </cell>
          <cell r="D321">
            <v>1</v>
          </cell>
          <cell r="E321">
            <v>3527.96</v>
          </cell>
        </row>
        <row r="322">
          <cell r="A322" t="str">
            <v>PA1017</v>
          </cell>
          <cell r="B322" t="str">
            <v xml:space="preserve">         SUMINISTRO Y COLOCACION DE LLAVES DE EMPOTRAR F52, MANERALES QUEEN GRANDEY Regadera Bych Olimpica Urrea 298b Cromo O SIMILAR, INCLUYE: CHAPETONES, BRAZO PARA REGADERA,  MATERIALES, MANO DE OBRA, ACEARREO DEL MATERIAL AL SITIO DE SU COLOCACION.</v>
          </cell>
          <cell r="C322" t="str">
            <v>PZA</v>
          </cell>
          <cell r="D322">
            <v>1</v>
          </cell>
          <cell r="E322">
            <v>1638.38</v>
          </cell>
        </row>
        <row r="323">
          <cell r="A323" t="str">
            <v>PA1094</v>
          </cell>
          <cell r="B323" t="str">
            <v xml:space="preserve">         SUMINISTRO Y COLOCACION DE JUEGOS MANERALES EMPERADOR CON CHAPETON HEXAGONAL CROMADO, PARA REGADERA, MCA. URREA FIG. COH O SIMILAR, INCLUYE: MANO DE OBRA CALIFICADA, MATERIALES MENORES, HERRAMIENTA, PRUEBAS, LIMPIEZA Y ACARREO DEL MATERIALES AL SITIO DE SU COLOCACION</v>
          </cell>
          <cell r="C323" t="str">
            <v>PZA</v>
          </cell>
          <cell r="D323">
            <v>1</v>
          </cell>
          <cell r="E323">
            <v>705.19</v>
          </cell>
        </row>
        <row r="324">
          <cell r="A324" t="str">
            <v>PA1095</v>
          </cell>
          <cell r="B324" t="str">
            <v xml:space="preserve">         SUMINISTRO Y COLOCACION DE REGADERA REGULABLE CON BRAZO Y CHAPETON CROMADO MCA. URREA FIG. 3005B, INCLUYE: MANO DE OBRA CALIFICADA, MATERIALES MENORES, HERRAMIENTA, PRUEBAS, LIMPIEZA Y ACARREO DEL MATERIALES AL SITIO DE SU COLOCACION."</v>
          </cell>
          <cell r="C324" t="str">
            <v>PZA</v>
          </cell>
          <cell r="D324">
            <v>1</v>
          </cell>
          <cell r="E324">
            <v>456.91</v>
          </cell>
        </row>
        <row r="325">
          <cell r="A325">
            <v>591312</v>
          </cell>
          <cell r="B325" t="str">
            <v xml:space="preserve">         SUMINISTRO Y COLOCACION DE VALVULA DE FLOTADOR ALTA PRESION DE 19 MM  DE DIAM., CON BOLA DE COBRE DE 6" DE DIAM. INC.: MATERIALES MENORES, PRUEBAS Y ACARREO DE MATERIALES AL SITIO DE SU COLOCACION.</v>
          </cell>
          <cell r="C325" t="str">
            <v>PZA</v>
          </cell>
          <cell r="D325">
            <v>1</v>
          </cell>
          <cell r="E325">
            <v>430.36</v>
          </cell>
        </row>
        <row r="326">
          <cell r="A326" t="str">
            <v>AR-26</v>
          </cell>
          <cell r="B326" t="str">
            <v xml:space="preserve">         SUMINISTRO Y COLOCACIÓN DE CESPOL BOTE DE PVC CON REJILLA MOD. 172 URREA O SIMILAR,  INCLUYE: MORTERO CEMENTO-ARENA PROP.  1:3 MATERIALES MENORES, PRUEBAS Y ACARREO DE MATERIALES AL SITIO DE SU COLOCACIÓN.</v>
          </cell>
          <cell r="C326" t="str">
            <v>PZA</v>
          </cell>
          <cell r="D326">
            <v>1</v>
          </cell>
          <cell r="E326">
            <v>309.44</v>
          </cell>
        </row>
        <row r="327">
          <cell r="A327" t="str">
            <v>PA1069</v>
          </cell>
          <cell r="B327" t="str">
            <v xml:space="preserve">         SUMINISTRO Y COLOCACION DE BOILER DE 40 LTS. MCA. CALOREX O SIMILAR, INCLUYE: ACARREO A CUALQUIER NIVEL, ACCESORIOS DE CONEXION, HERRAMIENTAS, PRUEBAS, MANO DE OBRA Y TODO LO NECESARIO PARA SU BUEN FUNCIONAMIENTO.</v>
          </cell>
          <cell r="C327" t="str">
            <v>PZA</v>
          </cell>
          <cell r="D327">
            <v>1</v>
          </cell>
          <cell r="E327">
            <v>5276.51</v>
          </cell>
        </row>
        <row r="328">
          <cell r="A328" t="str">
            <v>ABU109</v>
          </cell>
          <cell r="B328" t="str">
            <v xml:space="preserve">         SUMINISTRO Y COLOCACION DE BOILER DE 60 LTS. MCA. CALOREX O SIMILAR, INCLUYE: ACARREO A CUALQUIER NIVEL, ACCESORIOS DE CONEXION, HERRAMIENTAS, PRUEBAS, MANO DE OBRA Y TODO LO NECESARIO PARA SU BUEN FUNCIONAMIENTO.</v>
          </cell>
          <cell r="C328" t="str">
            <v>PZA</v>
          </cell>
          <cell r="D328">
            <v>1</v>
          </cell>
          <cell r="E328">
            <v>6012.41</v>
          </cell>
        </row>
        <row r="329">
          <cell r="A329" t="str">
            <v>PA1050</v>
          </cell>
          <cell r="B329" t="str">
            <v xml:space="preserve">         BASE PARA TINACO DE 1,100 LT. METALICA REFORZADA A BASE DE PERFILES TUBULARES, CON PINTURA ESMALTE. INCLUYE: ANCLAJE, NIVELACIÓN, HERRAMIENTA, MANO DE OBRA, TRASLADOS Y EQUIPO.</v>
          </cell>
          <cell r="C329" t="str">
            <v>PZA</v>
          </cell>
          <cell r="D329">
            <v>1</v>
          </cell>
          <cell r="E329">
            <v>1080.83</v>
          </cell>
        </row>
        <row r="330">
          <cell r="A330" t="str">
            <v>PA1087</v>
          </cell>
          <cell r="B330" t="str">
            <v xml:space="preserve">         SUMINISTRO Y COLOCACION DE COLADERA PARA BAJANTES EN AZOTEA TIPO URREA 444 O SIMILAR, INCLUYE: SUMINISTRO, MANO DE OBRA, COLOCACION A CUALQUIER ALTURA Y TODO LO NECESARIO PARA SU CORRECTA EJECUCION.</v>
          </cell>
          <cell r="C330" t="str">
            <v>PZA</v>
          </cell>
          <cell r="D330">
            <v>1</v>
          </cell>
          <cell r="E330">
            <v>1074.79</v>
          </cell>
        </row>
        <row r="331">
          <cell r="A331" t="str">
            <v>PA1086</v>
          </cell>
          <cell r="B331" t="str">
            <v xml:space="preserve">         SUMINISTRO Y COLOCACION DE TANQUE DE GAS DE 300 LTS. SUMINISTRADO CON GRUA NCLUYE: MANO DE OBRA, EQUIPO, MATERIALES MENORES, HERRAMIENTA, MANIOBRAS, ACARREOS DENTRO Y FUERA DE LA OBRA, A CUALQUIER NIVEL.</v>
          </cell>
          <cell r="C331" t="str">
            <v>PZA</v>
          </cell>
          <cell r="D331">
            <v>1</v>
          </cell>
          <cell r="E331">
            <v>6379.43</v>
          </cell>
        </row>
        <row r="332">
          <cell r="A332" t="str">
            <v>PA1127</v>
          </cell>
          <cell r="B332" t="str">
            <v xml:space="preserve">         SUMINISTRO Y COLOCACION DE BOMBA DE AGUA DE 1/2" HP, MARCA EVAN O SIMILAR, NCLUYE CONEXIONES ,MANO DE OBRA CALIFICADA Y ACARREO DE MATERIALES AL SITIO DE SU COLOCACION</v>
          </cell>
          <cell r="C332" t="str">
            <v>PZA</v>
          </cell>
          <cell r="D332">
            <v>1</v>
          </cell>
          <cell r="E332">
            <v>2985.58</v>
          </cell>
        </row>
        <row r="333">
          <cell r="A333" t="str">
            <v>CQ-EXT014</v>
          </cell>
          <cell r="B333" t="str">
            <v xml:space="preserve">         TAPA PARA CISTERNA DE 0.60X0.60 M, A BASE DE LÁMINA DE FIERRO CAL. 10, CON MARCO Y CONTRAMARCO DE 3/16X1 1/2", ACABADO CON PINTURA DE ESMALTE, INCLUYE: HERRAJES, MATERIALES, SOLDADURA, MANO DE OBRA, EQUIPO Y HERRAMIENTA.</v>
          </cell>
          <cell r="C333" t="str">
            <v>PZA</v>
          </cell>
          <cell r="D333">
            <v>1</v>
          </cell>
          <cell r="E333">
            <v>1512</v>
          </cell>
        </row>
        <row r="334">
          <cell r="A334" t="str">
            <v>PA1051</v>
          </cell>
          <cell r="B334" t="str">
            <v xml:space="preserve">         REPOSICIÓN  DE  BAJANTE PARA AGUAS PLUVIALES DE TUBO PVC SANITARIO DE 4" DIAMETRO,  A CUALQUIER NIVEL, ENCHAPADO CON MORTERO SOBRE MURO EXISTENTE,  INCLUYE: MATERIALES MENORES Y DE CONSUMO, CONEXIONES,  MATERIALES, HERRAMIENTAS, MANO DE OBRA, RESANES,  ACARREOS DENTRO Y FUERA DE LA OBRA Y LIMPIEZA DEL ÁREA DE TRABAJO.</v>
          </cell>
          <cell r="C334" t="str">
            <v>M</v>
          </cell>
          <cell r="D334">
            <v>1</v>
          </cell>
          <cell r="E334">
            <v>184.08</v>
          </cell>
        </row>
        <row r="335">
          <cell r="B335" t="str">
            <v xml:space="preserve">   INSTALACION ELECTRICA</v>
          </cell>
        </row>
        <row r="336">
          <cell r="B336" t="str">
            <v xml:space="preserve">      DESMONTAJES</v>
          </cell>
        </row>
        <row r="337">
          <cell r="A337" t="str">
            <v>AR-32</v>
          </cell>
          <cell r="B337" t="str">
            <v xml:space="preserve">         DESMONTAJE, RETIRO Y DESCONECCION DE TABLERO DE CONTROL Y/O CENTRO DE CARGA QO-4. SQUARE-D, SIN RECUPERACIÓN.  INCLUYE HERRAMIENTA, MANO DE OBRA ESPECIALIZDA Y DESCONEXIONES.</v>
          </cell>
          <cell r="C337" t="str">
            <v>PZA</v>
          </cell>
          <cell r="D337">
            <v>1</v>
          </cell>
          <cell r="E337">
            <v>205.6</v>
          </cell>
        </row>
        <row r="338">
          <cell r="A338" t="str">
            <v>PA1052</v>
          </cell>
          <cell r="B338" t="str">
            <v xml:space="preserve">         DESMONTAJE, RETIRO Y DESCONECCION DE INTERRUPTOR TERMOMAGNETICO SIN RECUPERACIÓN, DE QO120 A QO380,  INCLUYE: HERRAMIENTA, MANO DE OBRA ESPECIALIZDA Y DESCONEXIONES.</v>
          </cell>
          <cell r="C338" t="str">
            <v>PZA</v>
          </cell>
          <cell r="D338">
            <v>1</v>
          </cell>
          <cell r="E338">
            <v>61.68</v>
          </cell>
        </row>
        <row r="339">
          <cell r="B339" t="str">
            <v xml:space="preserve">      INSTALACION ELECTRICA</v>
          </cell>
        </row>
        <row r="340">
          <cell r="A340" t="str">
            <v>ABU110</v>
          </cell>
          <cell r="B340" t="str">
            <v xml:space="preserve">         SALIDA ELECTRICA PARA TIMBRE, OCULTA, CON TUBERIA Y CONEXIONES CONDUIT PVC TIPO PESADO DE 3/4" 19 MM. DE DIAMETRO HASTA 4 M. DE LONGITUD, CABLE VINANEL THW-LS 600 V. A 75° C, 90° C, MARCA CONDUCTORES MONTERREY O EQUIVALENTE, CABLE VINANEL 21 THW-LS 600 V. A 75° C, 90° C, MARCA CONDUMEX O EQUIVALENTE, 2 CABLES DE COBRE THW CAL. 12 AWG.  Y 1 CABLE DE COBRE THW CAL. 14 AWG, CAJAS CUADRADAS, INCLUYE: TRAZO, RANURAS Y RESANES CON MORTERO CEMENTO- ARENA 1:3, MATERIALES MENORES Y DE CONSUMO, ELEMENTOS DE FIJACION, PRUEBAS, DESPERDICIOS, HERRAMIENTAS, MANO DE OBRA ESPECIALIZADA Y ACARREO DEL MATERIAL AL SITIO DE SU COLOCACION, EN CUALQUIER NIVEL, (SALIDA NUEVA).</v>
          </cell>
          <cell r="C340" t="str">
            <v>SAL</v>
          </cell>
          <cell r="D340">
            <v>1</v>
          </cell>
          <cell r="E340">
            <v>686.28</v>
          </cell>
        </row>
        <row r="341">
          <cell r="A341" t="str">
            <v>ABU111</v>
          </cell>
          <cell r="B341" t="str">
            <v xml:space="preserve">         SUMINISTRO Y COLOCACION DE TIMBRE Y CHICHARRA BTICINO COLOR BLANCO O SIMILAR  INCLUYE: PLACA Y TAPA MODELO MERIDA, MATERIALES MENORES, PRUEBAS, FLETES, DESPERDICIOS, ACARREOS AL SITIO DE SU COLOCACION Y TODO LO NECESARIO PARA SU CORRECTA COLOCACION.</v>
          </cell>
          <cell r="C341" t="str">
            <v>PZA</v>
          </cell>
          <cell r="D341">
            <v>1</v>
          </cell>
          <cell r="E341">
            <v>504.42</v>
          </cell>
        </row>
        <row r="342">
          <cell r="A342" t="str">
            <v>CQ-B02B</v>
          </cell>
          <cell r="B342" t="str">
            <v xml:space="preserve">         SUMINISTRO Y COLOCACION DE APAGADOR SENCILLO,TOMA DE CORRIENTE Y MODULO CIEGO BTICINO COLOR BLANCO O SIMILAR  INCLUYE: PLACA Y TAPA MODELO MERIDA, MATERIALES MENORES, PRUEBAS, FLETES, DESPERDICIOS, ACARREOS AL SITIO DE SU COLOCACION Y TODO LO NECESARIO PARA SU CORRECTA COLOCACION.</v>
          </cell>
          <cell r="C342" t="str">
            <v>PZA</v>
          </cell>
          <cell r="D342">
            <v>1</v>
          </cell>
          <cell r="E342">
            <v>284.95999999999998</v>
          </cell>
        </row>
        <row r="343">
          <cell r="A343" t="str">
            <v>PA1011</v>
          </cell>
          <cell r="B343" t="str">
            <v xml:space="preserve">         SUMINISTRO Y COLOCACION DE 2 APAGADOR SENCILLO Y UN MODULO CIEGO BTICINO COLOR BLANCO O SIMILAR, INCLUYE: PLACA Y TAPA MODELO MERIDA, MATERIALES MENORES, PREUBAS, FLETES, DESPERDICIOS,  ACARREOS AL SITIO DE COLOCACION Y TODO LO NECESARIO PARA SU CORRECTA EJECUCION.</v>
          </cell>
          <cell r="C343" t="str">
            <v>PZA</v>
          </cell>
          <cell r="D343">
            <v>1</v>
          </cell>
          <cell r="E343">
            <v>282.95999999999998</v>
          </cell>
        </row>
        <row r="344">
          <cell r="A344" t="str">
            <v>PA1012</v>
          </cell>
          <cell r="B344" t="str">
            <v xml:space="preserve">         SUMINISTRO Y COLOCACION DE 3 APAGADOR SENCILLOS  BTICINO COLOR BLANCO O SIMILAR, INCLUYE: PLACA Y TAPA MODELO MERIDA, MATERIALES MENORES, PREUBAS, FLETES, DESPERDICIOS,  ACARREOS AL SITIO DE COLOCACION Y TODO LO NECESARIO PARA SU CORRECTA EJECUCION.</v>
          </cell>
          <cell r="C344" t="str">
            <v>PZA</v>
          </cell>
          <cell r="D344">
            <v>1</v>
          </cell>
          <cell r="E344">
            <v>293.3</v>
          </cell>
        </row>
        <row r="345">
          <cell r="A345" t="str">
            <v>PA1068</v>
          </cell>
          <cell r="B345" t="str">
            <v xml:space="preserve">         SUMINISTRO Y COLOCACION DE LUMINARIO TIPO ARBOTANTE  CON 1 LAMPARAS  FLUORESCENTE DE ESPIRAL DE 20 A 60 W, 127 V,  INLCUYE:  CONEXION, ELEMENTOS DE FIJACION, MATERIALES MENORES Y DE CONSUMO, HERRAMIENTAS, PRUEBAS, MANO DE OBRA Y ACARREO DEL MATERIAL AL SITIO DE SU COLOCACION.</v>
          </cell>
          <cell r="C345" t="str">
            <v>PZA</v>
          </cell>
          <cell r="D345">
            <v>1</v>
          </cell>
          <cell r="E345">
            <v>1277.8</v>
          </cell>
        </row>
        <row r="346">
          <cell r="A346" t="str">
            <v>AR-36</v>
          </cell>
          <cell r="B346" t="str">
            <v xml:space="preserve">         SUMINISTRO Y COLOCACIÓN DE LUMINARIO TIPO EMPOTRABLE TECNOLITE TECHO YD-1200/B  INCLUYE: FOCOS, MATERIALES MENORES, HERRAMIENTAS, MANO DE OBRA, PRUEBAS, FLETES, DESPERDICIO Y ACARREOS AL SITIO DE SU COLOCACIÓN.</v>
          </cell>
          <cell r="C346" t="str">
            <v>PZA</v>
          </cell>
          <cell r="D346">
            <v>1</v>
          </cell>
          <cell r="E346">
            <v>421.1</v>
          </cell>
        </row>
        <row r="347">
          <cell r="A347" t="str">
            <v>AR39G</v>
          </cell>
          <cell r="B347" t="str">
            <v xml:space="preserve">         SUMINISTRO E INSTALACIÓN DE VENTILADOR DE EXTRACCIÓN HELICOCENTRIFUGO MARCA SOLER &amp; PALAU MODELO TD-800 FABRICADO EN POLIPROPILENO. OPERA A 127-1-60. INCLUYE: MATERIALES MENORES, FIJACIÓN , MANO DE OBRA, HERRAMIENTAS Y PUESTA EN MARCHA.</v>
          </cell>
          <cell r="C347" t="str">
            <v>PZA</v>
          </cell>
          <cell r="D347">
            <v>1</v>
          </cell>
          <cell r="E347">
            <v>6573.12</v>
          </cell>
        </row>
        <row r="348">
          <cell r="A348" t="str">
            <v>PA1062</v>
          </cell>
          <cell r="B348" t="str">
            <v xml:space="preserve">         SUMINISTRO E INSTALACION DE FLOTADOR AUTOMATICO PARA CONTROL DE ARRRANQUE DE BOMBA, INCLUYE: MATERIALES, MANO DE OBRA Y HERRAMIENTA.</v>
          </cell>
          <cell r="C348" t="str">
            <v>PZA</v>
          </cell>
          <cell r="D348">
            <v>1</v>
          </cell>
          <cell r="E348">
            <v>754.13</v>
          </cell>
        </row>
        <row r="349">
          <cell r="A349" t="str">
            <v>PA1064</v>
          </cell>
          <cell r="B349" t="str">
            <v xml:space="preserve">         SUMINISTRO Y COLOCACION DE BOMBA SUMERGIBLE MCA. ALMO UP-40 O SIMILAR CAP. 1/2 HP, 110/V  INCLUYE: MATERIALES MENORES, CONEXIONES, EQUIPOS, HERRAMIENTAS, SUPERVISION Y MANO DE OBRA." ( NO INCLUYE ALIMENTACION ELECTRICA)</v>
          </cell>
          <cell r="C349" t="str">
            <v>PZA</v>
          </cell>
          <cell r="D349">
            <v>1</v>
          </cell>
          <cell r="E349">
            <v>4091.63</v>
          </cell>
        </row>
        <row r="350">
          <cell r="A350" t="str">
            <v>PA1065</v>
          </cell>
          <cell r="B350" t="str">
            <v xml:space="preserve">         SALIDA ELECTRICA PARA BOMBA Y/O ELECTRONIVEL CON TUBERIA Y CONEXIONES CONDUIT GALVANIZADA P.G. ETIQUETA VERDE DE AJUSTE DE 13, 19 Y 25 MM. DE DIAMETRO  EN EXTERIOR Y PVC DE 13, 19 Y 25 MM,  DE DIAMETRO,  EN INTERIOR CABLE VINANEL THW-LS 900 MCA. CONELEC O CONDUCTORES MONTERREY, CAL. 12 Y 10,  CAJAS CUADRADAS Y TAPAS GALVANIZADAS, A 25 MTS DE DISTANCIA, INCL: MATERIALES MENORES, PRUEBAS, DESPERDICIOS Y ACARREO DEL MATERIAL AL SITIO DE SU UTILIZACION</v>
          </cell>
          <cell r="C350" t="str">
            <v>SAL</v>
          </cell>
          <cell r="D350">
            <v>1</v>
          </cell>
          <cell r="E350">
            <v>1040.0999999999999</v>
          </cell>
        </row>
        <row r="351">
          <cell r="A351" t="str">
            <v>AR-33</v>
          </cell>
          <cell r="B351" t="str">
            <v xml:space="preserve">         SUMINISTRO E INSTALACION DE CENTRO DE CARGA CAT. QO-816L-100,  DE 8 POLOS  100 AMPERES, INCLUYE: MATERIALES, ZAPATAS, MANO DE OBRA, HERRAMIENTAS, ELEMENTOS DE FIJACION, PRUEBAS,  ACARREOS Y MATERIALES MENORES.</v>
          </cell>
          <cell r="C351" t="str">
            <v>PZA</v>
          </cell>
          <cell r="D351">
            <v>1</v>
          </cell>
          <cell r="E351">
            <v>830.8</v>
          </cell>
        </row>
        <row r="352">
          <cell r="A352" t="str">
            <v>PA1123</v>
          </cell>
          <cell r="B352" t="str">
            <v xml:space="preserve">         SUMINISTRO Y COLOCACION DE CENTRO DE CARGAS QO-4S, MCA. SQUARE D, . INC.: PRUEBAS, MATERIALES MENORES Y ACARREO DE MATERIALES AL SITIO DE SU COLOCACION.</v>
          </cell>
          <cell r="C352" t="str">
            <v>PZA</v>
          </cell>
          <cell r="D352">
            <v>1</v>
          </cell>
          <cell r="E352">
            <v>535.91999999999996</v>
          </cell>
        </row>
        <row r="353">
          <cell r="A353" t="str">
            <v>PA1124</v>
          </cell>
          <cell r="B353" t="str">
            <v xml:space="preserve">         SUMINISTRO Y COLOCACION DE CENTRO DE CARGAS QO-2S, MCA. SQUARE D, . INC.: PRUEBAS, MATERIALES MENORES Y ACARREO DE MATERIALES AL SITIO DE SU COLOCACION.</v>
          </cell>
          <cell r="C353" t="str">
            <v>PZA</v>
          </cell>
          <cell r="D353">
            <v>1</v>
          </cell>
          <cell r="E353">
            <v>292.95999999999998</v>
          </cell>
        </row>
        <row r="354">
          <cell r="A354">
            <v>530101</v>
          </cell>
          <cell r="B354" t="str">
            <v xml:space="preserve">         SUMINISTRO Y COLOCACION DE TUBO CONDUIT GALVANIZADO PARED GRUESA ROSCABLE DE 25 MM. DE DIAMETRO, INCLUYE: MATERIALES MENORES, PRUEBAS, CORTES, DESPERDICIOS  Y ACARREO DE MATERIALES AL SITIO DE SU COLOCACION.</v>
          </cell>
          <cell r="C354" t="str">
            <v>ML</v>
          </cell>
          <cell r="D354">
            <v>1</v>
          </cell>
          <cell r="E354">
            <v>129.56</v>
          </cell>
        </row>
        <row r="355">
          <cell r="A355" t="str">
            <v>PA1092</v>
          </cell>
          <cell r="B355" t="str">
            <v xml:space="preserve">         SUMINISTRO Y COLOCACION DE CONDULET OVALADO SERIE 9 CAT.  LB,  LL Y/O LR-39 DE 1" DE DIAMETRO, INCLUYE: TRAZO, TAPA Y EMPAQUE DE NEOPRENO, MATERIALES MENORES, PRUEBAS, HERRAMIENTAS, MANO DE OBRA Y ACARREOS.</v>
          </cell>
          <cell r="C355" t="str">
            <v>PZA</v>
          </cell>
          <cell r="D355">
            <v>1</v>
          </cell>
          <cell r="E355">
            <v>219.72</v>
          </cell>
        </row>
        <row r="356">
          <cell r="A356" t="str">
            <v>PA1014</v>
          </cell>
          <cell r="B356" t="str">
            <v xml:space="preserve">         SUMINISTRO Y COLOCACION DE VARILLA DE TIERRA  COOPERWELD  DE 3.00 M X 19 MM DIAMETRO INCLUYE: VARILLA DE 3.00 M, SOLDADURA  CADWEL  90, PARTE PROPORCIONAL DE MOLDE, MATERIALES MENORES, MANO DE OBRA Y HERRAMIENTA.</v>
          </cell>
          <cell r="C356" t="str">
            <v>PZA</v>
          </cell>
          <cell r="D356">
            <v>1</v>
          </cell>
          <cell r="E356">
            <v>613.73</v>
          </cell>
        </row>
        <row r="357">
          <cell r="B357" t="str">
            <v xml:space="preserve">   AZOTEA</v>
          </cell>
        </row>
        <row r="358">
          <cell r="B358" t="str">
            <v xml:space="preserve">      DEMOLICION</v>
          </cell>
        </row>
        <row r="359">
          <cell r="A359" t="str">
            <v>AR-38</v>
          </cell>
          <cell r="B359" t="str">
            <v xml:space="preserve">         DEMOLICIÓN DE CUBIERTA A BASE DE  LÁMINA DE ASBESTO . INCLUYE: DEMOLICIÓN DE LAMINA,  RETIRO Y ACARREO DE LOS MATERIALES DENTRO Y FUERA DE LA OBRA.</v>
          </cell>
          <cell r="C359" t="str">
            <v>M2</v>
          </cell>
          <cell r="D359">
            <v>1</v>
          </cell>
          <cell r="E359">
            <v>38.51</v>
          </cell>
        </row>
        <row r="360">
          <cell r="B360" t="str">
            <v xml:space="preserve">      ESTRUCTURA Y  ALBAÑILERIA</v>
          </cell>
        </row>
        <row r="361">
          <cell r="A361">
            <v>210322</v>
          </cell>
          <cell r="B361" t="str">
            <v xml:space="preserve">         CIMBRA DE MADERA, ACABADO APARENTE, EN LOSAS, INCLUYE: HABILITADO, CHAFLANES, CIMBRA, DESCIMBRA, GOTEROS, HERRAMIENTAS, LIMPIEZAS, MANO DE OBRA  Y ACARREO DE MATERIALES AL SITIO DE SU UTILIZACION, A CUALQUIER NIVEL.</v>
          </cell>
          <cell r="C361" t="str">
            <v>M2</v>
          </cell>
          <cell r="D361">
            <v>1</v>
          </cell>
          <cell r="E361">
            <v>388.46</v>
          </cell>
        </row>
        <row r="362">
          <cell r="A362">
            <v>213003</v>
          </cell>
          <cell r="B362" t="str">
            <v xml:space="preserve">         SUMINISTRO, HABILITADO, ARMADO Y COLOCACION DE ACERO DE REFUERZO FY=4,200 KG/CM2 (G.E.), DE 3/8" (# 3 ), EN ESTRUCTURA, INCLUYE: MATERIALES, HABILITADO,  DOBLECES,  SILLETAS, ALAMBRE, GANCHOS, ESCUADRAS, TRASLAPES, DESPERDICIOS HERRAMIENTAS, MANO DE OBRA Y ACARREO DE MATERIALES AL SITIO DE SU COLOCACION.</v>
          </cell>
          <cell r="C362" t="str">
            <v>KG</v>
          </cell>
          <cell r="D362">
            <v>1</v>
          </cell>
          <cell r="E362">
            <v>30.05</v>
          </cell>
        </row>
        <row r="363">
          <cell r="A363">
            <v>216401</v>
          </cell>
          <cell r="B363" t="str">
            <v xml:space="preserve">         SUMINISTRO Y COLOCACION DE CONCRETO HECHO EN OBRA, F'C=200 KG/CM2, T.M.A.= 3/4, R.N., EN ESTRUCTURA (COLUMNAS, TRABES, LOSAS, FALDONES, ETC), INCLUYE: MATERIALES, COLADO, AFINE, ACABADO, CURADO CON CURACRETO ROJO, VIBRADO, DESPERDICIO, HERRAMIENTAS, LIMPIEZA, MANO DE OBRA. A CUALQUIER NIVEL.</v>
          </cell>
          <cell r="C363" t="str">
            <v>M3</v>
          </cell>
          <cell r="D363">
            <v>1</v>
          </cell>
          <cell r="E363">
            <v>2503.9299999999998</v>
          </cell>
        </row>
        <row r="364">
          <cell r="A364" t="str">
            <v>PA1056</v>
          </cell>
          <cell r="B364" t="str">
            <v xml:space="preserve">         SUMINISTRO Y MONTAJE DE ESTRUCTURA METALICA A BASE DE VIGUERIA IPR DE 4" A 8" DE DIFERENTES PESOS, INCLUYE: ELEVACIONES A CUALQUIER NIVEL, NIVELACION, CORTES, AJUSTES, TESORES, SOLDADURA CON EQUIPO ELECTRICO, MANO DE OBRA Y HERRAMIENTA.</v>
          </cell>
          <cell r="C364" t="str">
            <v>KG</v>
          </cell>
          <cell r="D364">
            <v>1</v>
          </cell>
          <cell r="E364">
            <v>58.98</v>
          </cell>
        </row>
        <row r="365">
          <cell r="A365" t="str">
            <v>PA1057</v>
          </cell>
          <cell r="B365" t="str">
            <v xml:space="preserve">         SUMINISTRO, COLOCACIÓN Y ELEVACIÓN DE BOVEDILLA DE CONCRETO  CON UN ACNHO DE 0.20 CM Y UNA LONGITUD DE ENTRE 0.80 A 1.00 M, COLOCADA ENTRE LA VIGUERIA DE ACERO, INLCLUYE: TRASLADOS, AJUSTES, CORTES, MANO DE OBRA Y HERRAMIENTA.</v>
          </cell>
          <cell r="C365" t="str">
            <v>M2</v>
          </cell>
          <cell r="D365">
            <v>1</v>
          </cell>
          <cell r="E365">
            <v>251.26</v>
          </cell>
        </row>
        <row r="366">
          <cell r="A366" t="str">
            <v>PA1074</v>
          </cell>
          <cell r="B366" t="str">
            <v xml:space="preserve">         REMATE ORILLERO ( 2 HILADAS)  CON LADRILLADO DE AZOTEA  DE BARRO ROJO RECOCIDO DE 17.0 X 17.0 CM, ASENTADO CON MORTERO CEMENTO-ARENA 1:3. INC.: LECHADA DE CEMENTO GRIS CON IMPERMEABILIZANTE INTEGRAL (1 KG/SACO DE CEMENTO), Y ACARREO DE MATERIALES AL SITIO DE SU COLOCACION.</v>
          </cell>
          <cell r="C366" t="str">
            <v>M</v>
          </cell>
          <cell r="D366">
            <v>1</v>
          </cell>
          <cell r="E366">
            <v>151.15</v>
          </cell>
        </row>
        <row r="367">
          <cell r="A367">
            <v>324332</v>
          </cell>
          <cell r="B367" t="str">
            <v xml:space="preserve">         FORJADO DE PRETIL EN AZOTEA A BASE DE TABIQUE ROJO RECOCIDO DE 7 X 14 X 28 CM. A SOGA, DE 14 CM DE ESPESOR,  ASENTADO CON MORTERO DE  CEMENTO-CAL ARENA EN PROPORCION DE 1:2:6, INCLUYE: MATERIALES, DESPERDICIOS, NIVELACION, PLOMEO,  ELEVACIONES, HERRAMIENTAS, FLETES, LIMPIEZAS, MANO DE OBRA Y ACAREOS DE MATERIALES AL SITIO DE SU UTILIZACION. A CUALQUIER NIVEL.</v>
          </cell>
          <cell r="C367" t="str">
            <v>M2</v>
          </cell>
          <cell r="D367">
            <v>1</v>
          </cell>
          <cell r="E367">
            <v>441.92</v>
          </cell>
        </row>
        <row r="368">
          <cell r="A368" t="str">
            <v>PA1075</v>
          </cell>
          <cell r="B368" t="str">
            <v xml:space="preserve">         ZAVALETA EN AZOTEA CON JALCRETO F´C= 100 KG/CM2, DE 10 CM. DE ESPESOR PROMEDIO ACABADO APALILLADO, INCLUYE: TRAZO, LECHADA DE CEMENTO GRIS, ARENA DE RIO CERNIDA , DESPERDICIOS, HERRAMIENTAS, LIMPIEZA, MANO DE OBRA  Y ACARREO DE MATERIALES AL LUGAR DE SU UTILIZACION, A CUALQUIER NIVEL.</v>
          </cell>
          <cell r="C368" t="str">
            <v>M</v>
          </cell>
          <cell r="D368">
            <v>1</v>
          </cell>
          <cell r="E368">
            <v>66.97</v>
          </cell>
        </row>
        <row r="369">
          <cell r="B369" t="str">
            <v xml:space="preserve">      IMPERMEABILIZANTE</v>
          </cell>
        </row>
        <row r="370">
          <cell r="A370" t="str">
            <v>IMPER0075-A</v>
          </cell>
          <cell r="B370" t="str">
            <v xml:space="preserve">         SUMINISTRO Y APLICACION DE PREMIUM: IMPERMEABILIZANTES ACRÍLICOS ECOLÓGICOS, MUY FLEXIBLES, AISLAFLEX 5+1 AÑOS DE PROTECCIÓN O EQUIVALENTE: EN COLOR BLANCO AYUDA A REDUCIR LA TEMPERATURA HASTA 12% EN EL INTERIOR DE LOS INMUEBLES. , APLICADO CON BROCHA O CEPILLO, COMO PRIMARIO APLICAR UNA MANO DE AISLAFLEX SELLO O EQUIVALENTE SIN DILUIR, RESANE Y CALAFATEO USE AISLAFLEX TODO TERRENO O EQUIVALENTE CON ESPÁTULA TRIANGULAR PARA TRATAR GRIETAS: APLIQUE EN LA GRIETA, PRIMER CAPA  APLICAR SIN DILUIR AISLAFLEX 5+1, A RAZÓN DE 0,5 L/M2. , COLOCACIÓN DEL REFUERZO  PASA® PROTECTO MALLA PLUS O EQUIVALENTE, DEJAR SECAR DE 12 A 24 HORAS, APLICAR UNA SEGUNDA CAPA SIGUIENDO UNA DIRECCIÓN TRANSVERSAL, A RAZÓN DE  0,5 L/M2, INCLUYE: CARTA GARANTIA POR 5 AÑOS, MANO DE OBRA, MATERIALES, EQUIPO Y HERRAMIENTA.</v>
          </cell>
          <cell r="C370" t="str">
            <v>M2</v>
          </cell>
          <cell r="D370">
            <v>1</v>
          </cell>
          <cell r="E370">
            <v>201.25</v>
          </cell>
        </row>
        <row r="372">
          <cell r="B372" t="str">
            <v xml:space="preserve">   MALLA PERIMETRAL</v>
          </cell>
        </row>
        <row r="373">
          <cell r="B373" t="str">
            <v xml:space="preserve">      DEMOLICIONES, DESMANTELAMIENTO Y DESMONTAJES</v>
          </cell>
        </row>
        <row r="374">
          <cell r="A374" t="str">
            <v>PA1102</v>
          </cell>
          <cell r="B374" t="str">
            <v xml:space="preserve">         DEMOLICION EN FORMA MANUAL DE CIMIENTO O MURO DE MAMPOSTERIA DE PIEDRA BRAZA ASENTADA CON MORTERO CEMENTO-ARENA, INCLUYE: HERRAMIENTA, EQUIPO NECESARIO, MANO DE OBRA, LIMPIEZA DEL AREA DE TRABAJO.</v>
          </cell>
          <cell r="C374" t="str">
            <v>M3</v>
          </cell>
          <cell r="D374">
            <v>1</v>
          </cell>
          <cell r="E374">
            <v>529.01</v>
          </cell>
        </row>
        <row r="375">
          <cell r="A375" t="str">
            <v>PA1081</v>
          </cell>
          <cell r="B375" t="str">
            <v xml:space="preserve">         DESMANTELAMIENTO SIN RECUPERACION DE POSTES DE PTR DE REJA METALICA  ANCLADOS EN MAMPOSTEO A UNA PROFUNDIDAD DE 25 CM APROXIMADAMENTE, INCLUYE: DEMOLICIÓN DEL MAMPOSTEO CON RECUPERACION DE LA PIEDRA  PARA SU POSTERIOR COLOCACION Y REPOSICION  DE LOS MISMOS.</v>
          </cell>
          <cell r="C375" t="str">
            <v>M</v>
          </cell>
          <cell r="D375">
            <v>1</v>
          </cell>
          <cell r="E375">
            <v>22.28</v>
          </cell>
        </row>
        <row r="376">
          <cell r="A376" t="str">
            <v>PA1080</v>
          </cell>
          <cell r="B376" t="str">
            <v xml:space="preserve">         DESMANTELAMIENTO SIN RECUPERACION DE REJA METÁLICA PREFABRICADA, MCA. DE ACERO, CERCASEL O SIMILAR,  DE 2.0 MTS DE ALTURA, FABRICADA CON UNA VARILLA DE ALAMBRE LISO GALVANIZADO CALIBRE  6 (4.9 MM. DE DIÁMETRO) , EN FORMA VERTICAL A CADA 5 CM., Y HORIZONTAL A CADA 20 CM, INCLUYE: CORTES, DEMOLICIONES DE ANCLAS DE CONCRETO DE 30X30X50 CM,  RETIRO DE POSTES DE ACERO HASTA 3", MALLA, ACOPIO A 2 ESTACIONES MANO DE OBRA Y HERRAMIENTA</v>
          </cell>
          <cell r="C376" t="str">
            <v>M</v>
          </cell>
          <cell r="D376">
            <v>1</v>
          </cell>
          <cell r="E376">
            <v>66.83</v>
          </cell>
        </row>
        <row r="377">
          <cell r="A377">
            <v>140199</v>
          </cell>
          <cell r="B377" t="str">
            <v xml:space="preserve">         DESMONTAJE DE PUERTAS Y MAMPARAS CON MARCO Y CONTRA MARCOS DE HERRERIA TUBULAR Y/O DE ALUMINIO, ACRILICO, ESMALTADAS, LAMINA, EXISTENTES EN OBRA, SIN RECUPERACION, TRASLADO Y GUARDADO EN BODEGA O LUGAR INDICADO POR SUPERVISION. INCLUYE; ANTEPECHO, DEMOLICION DE ANCLAJES, ACARREO Y RETIRO FUERA DE OBRA DE MATERIAL PRODUCTO DE LA DEMOLICION, MANO DE OBRA CALIFICADA Y LIMPIEZA DEL AREA DE TRABAJO.</v>
          </cell>
          <cell r="C377" t="str">
            <v>M2</v>
          </cell>
          <cell r="D377">
            <v>1</v>
          </cell>
          <cell r="E377">
            <v>94.52</v>
          </cell>
        </row>
        <row r="378">
          <cell r="B378" t="str">
            <v xml:space="preserve">      CIMENTACION</v>
          </cell>
        </row>
        <row r="379">
          <cell r="A379">
            <v>150020</v>
          </cell>
          <cell r="B379" t="str">
            <v xml:space="preserve">         LIMPIEZA DE TERRENO RETIRANDO BASURA Y DESHIERBE FUERA DE LA OBRA. INCLUYE: HERRAMIENTAS, MANO DE OBRA, RECOLECCION, JUNTA Y RETIRO. (PROYECCION DE CUBIERTA).</v>
          </cell>
          <cell r="C379" t="str">
            <v>M2</v>
          </cell>
          <cell r="D379">
            <v>1</v>
          </cell>
          <cell r="E379">
            <v>8.68</v>
          </cell>
        </row>
        <row r="380">
          <cell r="A380">
            <v>150120</v>
          </cell>
          <cell r="B380" t="str">
            <v xml:space="preserve">         TRAZO Y NIVELACION DE EXTERIORES ESTABLECIENDO REFERENCIAS DEFINITIVAS, CON TRANSITO Y NIVEL (EQUIPO TOPOGRAFICO), INCLUYE: PERSONAL TECNICO CALIFICADO, ESTACAS, MOJONERAS, LOCALIZACION DE EJES Y/O ENTRE EJES, BANCOS DE NIVEL, MATERIALES PARA SEÑALAMIENTO, EQUIPO, HERRAMIENTA Y MANO DE OBRA.</v>
          </cell>
          <cell r="C380" t="str">
            <v>M2</v>
          </cell>
          <cell r="D380">
            <v>1</v>
          </cell>
          <cell r="E380">
            <v>10.16</v>
          </cell>
        </row>
        <row r="381">
          <cell r="A381">
            <v>150210</v>
          </cell>
          <cell r="B381" t="str">
            <v xml:space="preserve">         DESPALME DE TERRENO NATURAL POR CUALQUIER MEDIO, CON ESPESOR PROMEDIO DE 20 CM. INCLUYE: CARGA Y ACARREO DEL PRODUCTO FUERA DE LA OBRA, MANO DE OBRA, HERRAMIENTA Y EQUIPO. (PROYECCION DE CUBIERTA).</v>
          </cell>
          <cell r="C381" t="str">
            <v>M2</v>
          </cell>
          <cell r="D381">
            <v>1</v>
          </cell>
          <cell r="E381">
            <v>36.26</v>
          </cell>
        </row>
        <row r="382">
          <cell r="A382" t="str">
            <v>152002-A</v>
          </cell>
          <cell r="B382" t="str">
            <v xml:space="preserve">         EXCAVACION EN CEPAS POR MEDIO MANUALES, MATERIAL TIPO B, DE 0 A 2.00 M. DE PROFUNDIDAD, EN SECO, INCLUYE: AFINE DE TALUDES Y FONDO</v>
          </cell>
          <cell r="C382" t="str">
            <v>M3</v>
          </cell>
          <cell r="D382">
            <v>1</v>
          </cell>
          <cell r="E382">
            <v>164.58</v>
          </cell>
        </row>
        <row r="383">
          <cell r="A383">
            <v>180102</v>
          </cell>
          <cell r="B383" t="str">
            <v xml:space="preserve">         RELLENO COMPACTADO AL 90 % PROCTOR, CON MATERIAL DE BANCO, EN CAPAS DE 20 CM DE ESPESOR, AGREGANDO AGUA PARA LOGRAR SU HUMEDAD OPTIMA, AL 90%. POR CUALQUIER MEDIO, INCLUYE: SUMINISTRO DE AGUA PARA LOGRAR HUMEDAD OPTIMA, TENDIDO, TRASPALEOS,  DESPERDICIOS, EQUIPO, PRUEBAS DE COMPACTACION, AFINE, NIVELACION, HERRAMIENTAS, MANO DE OBRA Y  ACARREO HASTA EL SITIO DE SU COLOCACION.  (VOLUMEN MEDIDO COMPACTADO).</v>
          </cell>
          <cell r="C383" t="str">
            <v>M3</v>
          </cell>
          <cell r="D383">
            <v>1</v>
          </cell>
          <cell r="E383">
            <v>619.6</v>
          </cell>
        </row>
        <row r="384">
          <cell r="A384" t="str">
            <v>ABU112</v>
          </cell>
          <cell r="B384" t="str">
            <v xml:space="preserve">         CIMIENTO DE PIEDRA BRAZA ACOMODADA PIEDRA POR PIEDRA, ASENTADA CON MORTERO CEMENTO-ARENA  EN PROPORCION 1:3. INCLUYE: MATERIALES, DESPERDICIOS, HERRAMIENTAS, LIMPIEZA, MANO DE OBRA Y ACARREO DE MATERIALES AL SITIO DE SU UTILIZACION.</v>
          </cell>
          <cell r="C384" t="str">
            <v>M3</v>
          </cell>
          <cell r="D384">
            <v>1</v>
          </cell>
          <cell r="E384">
            <v>1991.15</v>
          </cell>
        </row>
        <row r="385">
          <cell r="A385">
            <v>162404</v>
          </cell>
          <cell r="B385" t="str">
            <v xml:space="preserve">         NIVELACION DE MURO DE MAMPOSTERIA CON RAJUELA DE PIEDRA BRAZA JUNTEADA CON MORTERO CEM-ARE 1:3. DE 0.10 M. DE ESPESOR X 0.40 M. DE ANCHO PROMEDIO. INCLUYE: NIVELACION, TRAZO, MANO DE OBRA Y HERRAMIENTA. (NO INCLUYE MATERIALES)</v>
          </cell>
          <cell r="C385" t="str">
            <v>M</v>
          </cell>
          <cell r="D385">
            <v>1</v>
          </cell>
          <cell r="E385">
            <v>116.12</v>
          </cell>
        </row>
        <row r="386">
          <cell r="A386">
            <v>192862</v>
          </cell>
          <cell r="B386" t="str">
            <v xml:space="preserve">         BASE PARA CASTILLO DE 40 X 40 X 40 CM, EN CIMENTACION DE PIEDRA, CON CONCRETO F'C=150 KG/CM2, TMA=3/4", CON 4 VARILLAS DE 3/8" DE DIAMETRO Y ESTRIBOS DE 1/4" @ 20.0 CM. CIMBRA COMUN,  INCLUYE: CIMBRADO Y DESCIMBRADO, COLADO, VIBRADO, CURADO, MATERIALES, DESPERDICIOS, HERRAMIENTAS, LIMPIEZA, MANO DE OBRA Y ACARREO DE MATERIALES AL SITIO DE SU UTILIZACION.</v>
          </cell>
          <cell r="C386" t="str">
            <v>PZA</v>
          </cell>
          <cell r="D386">
            <v>1</v>
          </cell>
          <cell r="E386">
            <v>396.07</v>
          </cell>
        </row>
        <row r="387">
          <cell r="B387" t="str">
            <v xml:space="preserve">      MUROS CADENAS Y CASTILLOS</v>
          </cell>
        </row>
        <row r="388">
          <cell r="A388" t="str">
            <v>PA1131</v>
          </cell>
          <cell r="B388" t="str">
            <v xml:space="preserve">         DALA DE CONCRETO F'C=250 KG/CM2, T.M.A.=3/4", CON SECCION DE 28 X 20 CMS., ARMADA CON 4 VARILLAS DEL # 3 Y ESTRIBOS DEL NO. 2 @ 15 CMS., INCLUYE: ARMADO, COLADO, CURADO, VIBRADO, CIMBRA COMUN, DESCIMBRA, TRASLAPES, CRUCES DE VARILLAS CON ELEMENTOS TRANSVERSALES, DESPERDICIOS, MANO DE OBRA, HERRAMIENTA Y ACARREO DE MATERIALES AL SITIO DE SU UTILIZACION, A CUALQUIER ALTURA.</v>
          </cell>
          <cell r="C388" t="str">
            <v>M</v>
          </cell>
          <cell r="D388">
            <v>1</v>
          </cell>
          <cell r="E388">
            <v>361.15</v>
          </cell>
        </row>
        <row r="389">
          <cell r="A389" t="str">
            <v>PA1078</v>
          </cell>
          <cell r="B389" t="str">
            <v xml:space="preserve">         CASTILLO DE CONCRETO F'C=250 KG/CM2, T.M.A.=3/4, CON SECCION DE 14 X 15 CMS., ARMADA CON 4 VARILLAS DE # 3 Y ESTRIBO AS DEL # 2 @ 15 CM ., INCLUYE: ARMADO, COLADO, CURADO, VIBRADO, CIMBRA COMUN, DESCIMBRA, DESPERDICIOS, TRASLAPES, CRUCES DE VARILLAS CON ELEMENTOS TRANSVERSALES, ANDAMIOS, MANO DE OBRA, HERRAMIENTA Y ACARREO DE MATERIALES AL SITIO DE SU UTILIZACION, A CUALQUIER ALTURA."</v>
          </cell>
          <cell r="C389" t="str">
            <v>M</v>
          </cell>
          <cell r="D389">
            <v>1</v>
          </cell>
          <cell r="E389">
            <v>298.33</v>
          </cell>
        </row>
        <row r="390">
          <cell r="A390" t="str">
            <v>PA1132</v>
          </cell>
          <cell r="B390" t="str">
            <v xml:space="preserve">         CASTILLO DE CONCRETO F'C=250 KG/CM2, T.M.A.=3/4, CON SECCION DE 28 X 15 CMS., ARMADA CON 4 VARILLAS DE # 3 Y ESTRIBOAS DEL # 2 @ 15 CM ., INCLUYE: ARMADO, COLADO, CURADO, VIBRADO, CIMBRA COMUN, DESCIMBRA, DESPERDICIOS, TRASLAPES, CRUCES DE VARILLAS CON ELEMENTOS TRANSVERSALES, ANDAMIOS, MANO DE OBRA, HERRAMIENTA Y ACARREO DE MATERIALES AL SITIO DE SU UTILIZACION, A CUALQUIER ALTURA."</v>
          </cell>
          <cell r="C390" t="str">
            <v>M</v>
          </cell>
          <cell r="D390">
            <v>1</v>
          </cell>
          <cell r="E390">
            <v>368.82</v>
          </cell>
        </row>
        <row r="391">
          <cell r="A391" t="str">
            <v>PA1022</v>
          </cell>
          <cell r="B391" t="str">
            <v xml:space="preserve">         MURETE DE BLOCK SOLIDO  DE CEMENTO 11X 14 X 28 CM DE SECCION, A TEZON,  A UNA ALTURA DE 1.00 M SENTADO CON MORTERO CEMENTO-ARENA EN PROP: 1:3, ACABADO COMUN, INCLUYE: ACARREOS DE MATERIALES AL SITIO DE UTILIZACION, MANO DE OBRA Y HERRAMIENTA.</v>
          </cell>
          <cell r="C391" t="str">
            <v>M2</v>
          </cell>
          <cell r="D391">
            <v>1</v>
          </cell>
          <cell r="E391">
            <v>745.98</v>
          </cell>
        </row>
        <row r="392">
          <cell r="B392" t="str">
            <v xml:space="preserve">      REJA</v>
          </cell>
        </row>
        <row r="393">
          <cell r="A393" t="str">
            <v>C25</v>
          </cell>
          <cell r="B393" t="str">
            <v xml:space="preserve">         SUMINSITRO Y  COLOCACION  DE REJA METALICA PREFABRICADA, MCA. DEACERO, CERCASEL O SIMILAR,  DE 2.50 MTS DE ALTURA, FABRICADA CON UNA VARILLA DE ALAMBRE LISO GALVANIZADO CALIBRE  6 (4.9 MM. DE DIAMETRO) , EN FORMA VERTICAL A CADA 5 CM., Y HORIZONTAL A CADA 20 CM., CON CUATRO PLIEGUES DE REFUERZO A TODO LO LARGO DE LA REJA,  CON ACABADO EN PINTURA ELECTROSTATICA DE POLIESTER TERMOENDURECIDO DE COLOR INDICADO POR LA SUPERVISION, INCLUYE: CORTES, AJUSTES, ELEMENTOS DE FIJACION, MATERIALES MENORES Y DE CONSUMO, NIVELACION, PLOMEO, CARGA Y DESACARGA , TRANSPORTACION, MANIOBRAS, DESPERDICIOS, LIMPIEZA Y MANO DE OBRA.</v>
          </cell>
          <cell r="C393" t="str">
            <v>ML</v>
          </cell>
          <cell r="D393">
            <v>1</v>
          </cell>
          <cell r="E393">
            <v>1485.12</v>
          </cell>
        </row>
        <row r="394">
          <cell r="A394" t="str">
            <v>ABU115</v>
          </cell>
          <cell r="B394" t="str">
            <v xml:space="preserve">         SUMINSITRO Y  COLOCACIÓN  DE REJA METÁLICA PREFABRICADA, MCA. DEACERO, CERCASEL O SIMILAR,  DE 2.00 MTS DE ALTURA, FABRICADA CON UNA VARILLA DE ALAMBRE LISO GALVANIZADO CALIBRE  6 (4.9 MM. DE DIÁMETRO) , EN FORMA VERTICAL A CADA 5 CM., Y HORIZONTAL A CADA 20 CM., CON CUATRO PLIEGUES DE REFUERZO A TODO LO LARGO DE LA REJA,  CON ACABADO EN PINTURA ELECTROSTÁTICA DE POLIESTER TERMOENDURECIDO DE COLOR INDICADO POR LA SUPERVISIÓN, INCLUYE: CORTES, AJUSTES, ELEMENTOS DE FIJACIÓN, MATERIALES MENORES Y DE CONSUMO, NIVELACIÓN, PLOMEO, CARGA Y DESCARGA , TRANSPORTACIÓN, MANIOBRAS, DESPERDICIOS, LIMPIEZA Y MANO DE OBRA.</v>
          </cell>
          <cell r="C394" t="str">
            <v>M</v>
          </cell>
          <cell r="D394">
            <v>1</v>
          </cell>
          <cell r="E394">
            <v>1190.51</v>
          </cell>
        </row>
        <row r="395">
          <cell r="A395" t="str">
            <v>ABU116</v>
          </cell>
          <cell r="B395" t="str">
            <v xml:space="preserve">         SUMINSITRO Y  COLOCACIÓN  DE REJA METÁLICA PREFABRICADA, MCA. DEACERO, CERCASEL O SIMILAR,  DE 1.50 MTS DE ALTURA, FABRICADA CON UNA VARILLA DE ALAMBRE LISO GALVANIZADO CALIBRE  6 (4.9 MM. DE DIÁMETRO) , EN FORMA VERTICAL A CADA 5 CM., Y HORIZONTAL A CADA 20 CM., CON CUATRO PLIEGUES DE REFUERZO A TODO LO LARGO DE LA REJA,  CON ACABADO EN PINTURA ELECTROSTÁTICA DE POLIESTER TERMOENDURECIDO DE COLOR INDICADO POR LA SUPERVISIÓN, INCLUYE: CORTES, AJUSTES, ELEMENTOS DE FIJACIÓN, MATERIALES MENORES Y DE CONSUMO, NIVELACIÓN, PLOMEO, CARGA Y DESCARGA , TRANSPORTACIÓN, MANIOBRAS, DESPERDICIOS, LIMPIEZA Y MANO DE OBRA.</v>
          </cell>
          <cell r="C395" t="str">
            <v>M</v>
          </cell>
          <cell r="D395">
            <v>1</v>
          </cell>
          <cell r="E395">
            <v>935</v>
          </cell>
        </row>
        <row r="396">
          <cell r="A396" t="str">
            <v>PA1083</v>
          </cell>
          <cell r="B396" t="str">
            <v xml:space="preserve">         SUMINISTRO Y COLOCACION DE POSTES  DE 0.40 MT DE ALTURA DE 2 1/4" CON CASQUILLO INTERIOR FIJADOS CON BROCAPIJAS, POSTES EN  COLOR VERDE PARA POSTERIOR  COLOCACION DE CONCERTINA Y PUAS, INCLUYE: MANO DE OBRA EN COLOCACION DE POSTES Y ACCESORIOS, EQUIPO,  HERRAMIENTA Y LIMPIEZA.</v>
          </cell>
          <cell r="C396" t="str">
            <v>PZA</v>
          </cell>
          <cell r="D396">
            <v>1</v>
          </cell>
          <cell r="E396">
            <v>172.24</v>
          </cell>
        </row>
        <row r="397">
          <cell r="A397" t="str">
            <v>PA1084</v>
          </cell>
          <cell r="B397" t="str">
            <v xml:space="preserve">         SUMINISTRO Y COLOCACION DE  ALAMBRE DE PUAS CAL. 12.5 (3 HILOS),  INCLUYE: MANO DE OBRA EN COLOCACION DE ALAMBRE DE PUA,  ACCESORIOS, EQUIPO,  HERRAMIENTA Y LIMPIEZA (TODO GALVANIZADO POR IMERSION EN CALIENTE)</v>
          </cell>
          <cell r="C397" t="str">
            <v>M</v>
          </cell>
          <cell r="D397">
            <v>1</v>
          </cell>
          <cell r="E397">
            <v>10.37</v>
          </cell>
        </row>
        <row r="398">
          <cell r="A398" t="str">
            <v>PA1085</v>
          </cell>
          <cell r="B398" t="str">
            <v xml:space="preserve">         SUMINISTRO Y COLOCACION DE CONCERTINA DE ACERO GALVANIZADO DE NAVAJAS DE 18" DE DIAMETRO INCLUYE: MANO DE OBRA EN COLOCACION DE LA CONCERTINA,  ACCESORIOS, EQUIPO,  HERRAMIENTA Y LIMPIEZA.</v>
          </cell>
          <cell r="C398" t="str">
            <v>M</v>
          </cell>
          <cell r="D398">
            <v>1</v>
          </cell>
          <cell r="E398">
            <v>63.66</v>
          </cell>
        </row>
        <row r="399">
          <cell r="A399" t="str">
            <v>PA1101</v>
          </cell>
          <cell r="B399" t="str">
            <v xml:space="preserve">         SUMINISTRO Y COLOCACION DE PORTON DE MALLA CICLONICA 4.00 X 2.00 MTS, A BASE DE DOS HOJAS, INCLUYE: MATERIALES MENORES, MANO DE OBRA, CERROJO, HERRAMIENTA Y MATERIALES MENORES PARA SU COLOCACION.</v>
          </cell>
          <cell r="C399" t="str">
            <v>PZA</v>
          </cell>
          <cell r="D399">
            <v>1</v>
          </cell>
          <cell r="E399">
            <v>8427.16</v>
          </cell>
        </row>
        <row r="400">
          <cell r="A400" t="str">
            <v>PA1129</v>
          </cell>
          <cell r="B400" t="str">
            <v xml:space="preserve">         SUMINISTRO, COLOCACIÓN PUERTA DE 1.50 MTS DE ANCHO X 2.00 MTS. DE ALTO,  FABRICADO A BASE DE  DE REJA METÁLICA PREFABRICADA, MCA. DEACERO, CERCASEL O SIMILAR. INCLUYE: SOLDADURAS, DIAGONALES Y REFUERZOS HORIZONTALES DE PERFIL TUBULAR CAL. 16, CERROJO, PORTACANDADO, PICAPORTE, BISAGRAS, POSTES PARA FIJACIÓN, ANCLAS, NIVELACIÓN, PLOMEO, HERRAJES, DESPERDICIOS, HERRAMIENTAS, EQUIPO,  MATERIALES, MANO DE OBRA CALIFICADA, Y ACARREOS AL SITIO DE SU COLOCACIÓN.</v>
          </cell>
          <cell r="C400" t="str">
            <v>PZA</v>
          </cell>
          <cell r="D400">
            <v>1</v>
          </cell>
          <cell r="E400">
            <v>13830.56</v>
          </cell>
        </row>
        <row r="401">
          <cell r="B401" t="str">
            <v xml:space="preserve">   JARDINERIA</v>
          </cell>
        </row>
        <row r="402">
          <cell r="A402" t="str">
            <v>JARO101</v>
          </cell>
          <cell r="B402" t="str">
            <v xml:space="preserve">      SUMINISTRO Y COLOCACION DE PASTO EN ROLLO, TIPO TAPETE, INCLUYE: SU MANTENIMIENTO HASTA SU ENTREGA, 5 CM DE TIERRA VEGETAL, TENDIDO, NIVELADO, ACARREOS, FLETES Y AGUA.</v>
          </cell>
          <cell r="C402" t="str">
            <v>M2</v>
          </cell>
          <cell r="D402">
            <v>1</v>
          </cell>
          <cell r="E402">
            <v>57.62</v>
          </cell>
        </row>
        <row r="403">
          <cell r="A403" t="str">
            <v>AR-48</v>
          </cell>
          <cell r="B403" t="str">
            <v xml:space="preserve">      SUMINISTRO Y COLOCACION DE ARBOL OLIVO, DE 2.00 A 2.50 MTS. DE ALTO, EN AREAS JARDINADAS, INCLUYE: EXCAVACION DE CAJETE, TIERRA VEGETAL, MATERIALES, ACARREOS, ALINEACION, NIVELACION, FERTILIZANTES, RIEGOS HASTA LA ENTREGA DE LA OBRA, HERRAMIENTA Y MANO DE OBRA.</v>
          </cell>
          <cell r="C403" t="str">
            <v>PZA</v>
          </cell>
          <cell r="D403">
            <v>1</v>
          </cell>
          <cell r="E403">
            <v>1053.29</v>
          </cell>
        </row>
        <row r="404">
          <cell r="B404" t="str">
            <v xml:space="preserve">   ADICIONAL</v>
          </cell>
        </row>
        <row r="405">
          <cell r="A405" t="str">
            <v>AR-23</v>
          </cell>
          <cell r="B405" t="str">
            <v xml:space="preserve">      SUMINISTRO E INSTALACION DE CALENTADOR DE PASO PARA DEMANDAS CONTINUAS DE AGUA CALIENTE, MCA. CINSA (HEAT MASTER) LINEA ALTA RECUPERACION,DE 6 L, CON DEPOSITO INTEGRADO PORCELANIZADO PARA DEMANDAS ADICIONALES Y ENCENDIDO ELECTRICO DE CHISPA, PARA OPERAR CON GAS L.P. INCLUYE: BASE SOPORTE, VALVULAS DE ALIVIO Y SEGURIDAD, GARANTIA POR ESCRITO, CONEXIONES, HERRAMIENTA, MANO DE OBRA ESPECIALIZADA, MATERIALES MENORES, LIMPIEZA, PRUEBAS Y ACARREOS DE MATERIALES AL SITIO DE SU COLOCACION.</v>
          </cell>
          <cell r="C405" t="str">
            <v>PZA</v>
          </cell>
          <cell r="D405">
            <v>1</v>
          </cell>
          <cell r="E405">
            <v>3003.53</v>
          </cell>
        </row>
        <row r="406">
          <cell r="A406" t="str">
            <v>G102</v>
          </cell>
          <cell r="B406" t="str">
            <v xml:space="preserve">      REPIZON DE CONCRETO SIMPLE F'C= 150 KG/CM2, CON FORMA TRAPEZOIDAL SECCION DE 50 CM. DE ANCHO X 5 CM. DE ESPESOR EN LOS EXTREMOS Y 10 CM. AL CENTRO DE LA SECCION, FORJADO DE ACUERDO APLANO, INCLUYE: CIMBRA APARENTE, DESCIMBRADO, CHAFLANES, COLADO, CURADO, VIBRADO, PERFILADO, DESPERDICIOS, ACABADO PULIDO FINO Y/O CON BROCHA DE PELO, HERRAMIENTA, MANO DE OBRA Y TODO LO NECESARIO PARA SU CORRECTA EJECUCION.</v>
          </cell>
          <cell r="C406" t="str">
            <v>M</v>
          </cell>
          <cell r="D406">
            <v>1</v>
          </cell>
          <cell r="E406">
            <v>352.49</v>
          </cell>
        </row>
        <row r="407">
          <cell r="A407" t="str">
            <v>G103</v>
          </cell>
          <cell r="B407" t="str">
            <v xml:space="preserve">      REPIZON DE CONCRETO F'C=200 KG/CM2, CON MALLA ELECTROSOLDADA, 6X6-6/6.  MEDIDAS GERALES. DE  60  CM DE ANCHO X 10 CM DE ESPESOR, ACABADO APALILLADO EN CARA SUPERIOR Y REMATES BOLEADOS, INCLUYE: CIMBRA APARENTE AN COSTADOS, CHAFLANES, PERFILADO, NIVELADO, COLADO, CURADO, FORJADO DE GOTERO, DESPERDICIOS, HERRAMIENTAS, MANO DE OBRA Y  ACARREO DE LOS MATERIALES AL SITIO DE SU UTILIZACION.</v>
          </cell>
          <cell r="C407" t="str">
            <v>M</v>
          </cell>
          <cell r="D407">
            <v>1</v>
          </cell>
          <cell r="E407">
            <v>468.82</v>
          </cell>
        </row>
        <row r="408">
          <cell r="A408" t="str">
            <v>G104</v>
          </cell>
          <cell r="B408" t="str">
            <v xml:space="preserve">      REGISTRO SANITARIO DE 0.40 X 0.40 X 0.45 M, CON MURO DE LADRILLO DE LAMA DE 5.5 X 11.0 X 22.0 CM, ASENTADO CON MORTERO CEMENTO-ARENA 1:3, APLANADO CON MORTERO CEMENTO-ARENA DE RIO 1:3, TAPA DE CONCRETO F'C=200 KG/CM2, MARCO Y CONTRAMARCO DE ANGULO DE 1 1/2 X 1/8", DESPERDICIOS Y ACARREO DE MATERIALES AL SITIO DE SU UTILIZACION."</v>
          </cell>
          <cell r="C408" t="str">
            <v>PZA</v>
          </cell>
          <cell r="D408">
            <v>1</v>
          </cell>
          <cell r="E408">
            <v>1323</v>
          </cell>
        </row>
        <row r="409">
          <cell r="A409" t="str">
            <v>G105</v>
          </cell>
          <cell r="B409" t="str">
            <v xml:space="preserve">      SUMINISTRO E INSTALACION DE BASE SOCKET TIPO MONOFASICA DE 4 X 100 AMP.,  INCLUYE: MUFA DE 32 MM., 1 TRAMO DE TUBO CONDUIT DE FO. GALV. P.G. DE 32 MM.  CABLE DE ALIMENTACION (LONGUITUD 6 ML)CAL 8 DE LA MUFA AL CENTRO DE CARGA MATERIALES MENORES, CONEXION, PRUEBAS, HERRAMIENTAS, MANO DE OBRA Y ACARREO DE MATERIALES AL SITIO DE SU UTILIZACION.</v>
          </cell>
          <cell r="C409" t="str">
            <v>PZA</v>
          </cell>
          <cell r="D409">
            <v>1</v>
          </cell>
          <cell r="E409">
            <v>1431.23</v>
          </cell>
        </row>
        <row r="410">
          <cell r="A410" t="str">
            <v>G101</v>
          </cell>
          <cell r="B410" t="str">
            <v xml:space="preserve">      IMPERMEABILIZACION DE PASOS EN LOSA CON DIAMETROS DE 15 CMS Y 30 CM DE ESPESOR CON CONCRETO F´C=200 KG/CM, INCLUYE: MATERIALES, ASFALTO OXIDADO, MANO DE OBRA Y HERRAMIENTA.</v>
          </cell>
          <cell r="C410" t="str">
            <v>PZA</v>
          </cell>
          <cell r="D410">
            <v>1</v>
          </cell>
          <cell r="E410">
            <v>79.28</v>
          </cell>
        </row>
        <row r="411">
          <cell r="A411" t="str">
            <v>C40</v>
          </cell>
          <cell r="B411" t="str">
            <v xml:space="preserve">      SUMINISTRO Y ELABORACION DE ROTULO DE OBRA DISTINTIVOS, MINUSVALIDO Y/O PUNTO DE REUNION CON PINTURA ESMALTE   Y DE CARACTERISTICAS Y DIMENSIONES ASI COMO TIPOGRAFIA DE ACUERDO CON DISEÑO PROPORCIONADO POR LA SIOP, INCLUYE: MATERIALES, MANO DE OBRA CALIFICADA, HERRAMIENTA, EQUIPO, ANDAMIOS Y TODO LO NECESARIO PARA SU CORRECTA EJECUCION.</v>
          </cell>
          <cell r="C411" t="str">
            <v>PZA</v>
          </cell>
          <cell r="D411">
            <v>1</v>
          </cell>
          <cell r="E411">
            <v>540</v>
          </cell>
        </row>
        <row r="412">
          <cell r="A412" t="str">
            <v>G106</v>
          </cell>
          <cell r="B412" t="str">
            <v xml:space="preserve">      RAMALEO DE TUBERIA DE CPVC DE 3/4 A 1 1/2" PARA ALIMENTACION A SALIDAS DE MUEBLES, INCLUYE: CONEXIONES, COPLES, TEES, CODOS, REDUCCIONES, TUERCA UNION, PEGAMENTO, MANO DE OBRA Y ACARREOS DE LOS MATERIALES AL SITIO DE SU COLOCACION.</v>
          </cell>
          <cell r="C412" t="str">
            <v>M</v>
          </cell>
          <cell r="D412">
            <v>1</v>
          </cell>
          <cell r="E412">
            <v>164.35</v>
          </cell>
        </row>
        <row r="413">
          <cell r="A413" t="str">
            <v>579014F</v>
          </cell>
          <cell r="B413" t="str">
            <v xml:space="preserve">      SUCCION Y DESCARGA DE BOMBA HASTA TINACO, 21 METROS  INCLUYE: TRAZO, RANURAS, TUBERIAS Y CONEXIONES DE CPVC. PARA CEMENTAR DE 3/4" Y  1" DE DIAMETRO,  VALVULAS, BY PASS. DESDE EL FONDO DE LA CISTERNA HASTA LA DESCARGA EN EL FLOTADOR DEL TINACO, PICHANCHA DE BRONCE MCA. URREA CON CANASTILLA Y RESORTE DE ACERO INOXIDABLE, MATERIALES MENORES, DESPERDICIOS, PRUEBAS Y ACARREO DE MATERIALES AL SITIO DE SU COLOCACION (VER PLANO HIDRAULICO).</v>
          </cell>
          <cell r="C413" t="str">
            <v>PZA</v>
          </cell>
          <cell r="D413">
            <v>1</v>
          </cell>
          <cell r="E413">
            <v>3099.8</v>
          </cell>
        </row>
        <row r="414">
          <cell r="A414" t="str">
            <v>590354H</v>
          </cell>
          <cell r="B414" t="str">
            <v xml:space="preserve">      SUMINISTRO Y COLOCACION DE TARJA DE ACERO INOXIDABLE DE 40 X 40 X 26 . INCLUYE: 2 MAGUERAS FLEXIBLES, 2 LLAVES ANGULARES FIG. 401, SOPORTES,  MATERIALES MENORES, PRUEBAS Y ACARREO DE MATERIALES AL SITIO DE SU COLOCACION.</v>
          </cell>
          <cell r="C414" t="str">
            <v>PZA</v>
          </cell>
          <cell r="D414">
            <v>1</v>
          </cell>
          <cell r="E414">
            <v>1419.97</v>
          </cell>
        </row>
        <row r="415">
          <cell r="A415" t="str">
            <v>FILTRO</v>
          </cell>
          <cell r="B415" t="str">
            <v xml:space="preserve">      RELLENO A MANO, CON GRAVA DE 3/4 " DE DIAMETRO LIBRE DE FINOS, ESTRUCTURA DE PISOS Y/O COMO FILTRO, INCLUYE: MATERIALES, ACARREOS, BANDEO, COMPACTACION, TENDIDO, EQUIPO,  NIVELADO, DESPERDICIOS, TRASPALEOS, HERRAMIENTAS Y MANO DE OBRA.</v>
          </cell>
          <cell r="C415" t="str">
            <v>m3</v>
          </cell>
          <cell r="D415">
            <v>0</v>
          </cell>
          <cell r="E415">
            <v>549.28</v>
          </cell>
        </row>
        <row r="416">
          <cell r="A416" t="str">
            <v>*TEMP0</v>
          </cell>
          <cell r="B416" t="str">
            <v xml:space="preserve">      SUMINISTRO Y COLOCACION DE CRISTAL FLOTADO TINTEX  VERDE DE 6 MM EN TABLETAS DE 10  CMS DE ANCHO, PULIDO EN CANTOS, INCLUYE: TRAZO, CORTES, AJUSTES,  MATERIALES MENORES Y DE CONSUMO, DESPERDICIOS, ANDAMIOS, HERRAMIENTAS, SELLADO PERIMETRAL, MANO DE OBRA Y ACARREO DE MATERIALES AL SITIO DE SU UTILIZACION A CUALQUIER NIVEL.</v>
          </cell>
          <cell r="C416" t="str">
            <v>M2</v>
          </cell>
          <cell r="D416">
            <v>0</v>
          </cell>
          <cell r="E416">
            <v>1251.82</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6"/>
  <sheetViews>
    <sheetView showGridLines="0" showZeros="0" tabSelected="1" view="pageBreakPreview" zoomScale="85" zoomScaleNormal="85" zoomScaleSheetLayoutView="85" workbookViewId="0">
      <selection activeCell="F20" sqref="F20:F392"/>
    </sheetView>
  </sheetViews>
  <sheetFormatPr baseColWidth="10" defaultColWidth="9.140625" defaultRowHeight="12.75" x14ac:dyDescent="0.25"/>
  <cols>
    <col min="1" max="1" width="2.7109375" style="1" customWidth="1"/>
    <col min="2" max="2" width="23.5703125" style="1" customWidth="1"/>
    <col min="3" max="3" width="74.42578125" style="1" customWidth="1"/>
    <col min="4" max="4" width="13.140625" style="1" customWidth="1"/>
    <col min="5" max="5" width="10" style="51" bestFit="1" customWidth="1"/>
    <col min="6" max="6" width="14.28515625" style="1" bestFit="1" customWidth="1"/>
    <col min="7" max="7" width="17.7109375" style="1" customWidth="1"/>
    <col min="8" max="8" width="16.42578125" style="1" customWidth="1"/>
    <col min="9" max="9" width="14.28515625" style="1" customWidth="1"/>
    <col min="10" max="10" width="27" style="1" customWidth="1"/>
    <col min="11" max="16384" width="9.140625" style="1"/>
  </cols>
  <sheetData>
    <row r="1" spans="2:8" ht="13.5" thickBot="1" x14ac:dyDescent="0.3"/>
    <row r="2" spans="2:8" ht="18.75" x14ac:dyDescent="0.25">
      <c r="B2" s="92"/>
      <c r="C2" s="5" t="s">
        <v>18</v>
      </c>
      <c r="D2" s="96" t="s">
        <v>22</v>
      </c>
      <c r="E2" s="96"/>
      <c r="F2" s="96"/>
      <c r="G2" s="97"/>
      <c r="H2" s="9"/>
    </row>
    <row r="3" spans="2:8" ht="18.75" x14ac:dyDescent="0.25">
      <c r="B3" s="93"/>
      <c r="C3" s="6" t="s">
        <v>19</v>
      </c>
      <c r="D3" s="98" t="s">
        <v>712</v>
      </c>
      <c r="E3" s="98"/>
      <c r="F3" s="98"/>
      <c r="G3" s="99"/>
      <c r="H3" s="10"/>
    </row>
    <row r="4" spans="2:8" x14ac:dyDescent="0.25">
      <c r="B4" s="93"/>
      <c r="C4" s="91" t="s">
        <v>33</v>
      </c>
      <c r="D4" s="98"/>
      <c r="E4" s="98"/>
      <c r="F4" s="98"/>
      <c r="G4" s="99"/>
      <c r="H4" s="10"/>
    </row>
    <row r="5" spans="2:8" ht="18.75" customHeight="1" x14ac:dyDescent="0.25">
      <c r="B5" s="93"/>
      <c r="C5" s="91"/>
      <c r="D5" s="98"/>
      <c r="E5" s="98"/>
      <c r="F5" s="98"/>
      <c r="G5" s="99"/>
      <c r="H5" s="10"/>
    </row>
    <row r="6" spans="2:8" ht="19.5" thickBot="1" x14ac:dyDescent="0.3">
      <c r="B6" s="93"/>
      <c r="C6" s="22"/>
      <c r="D6" s="98"/>
      <c r="E6" s="98"/>
      <c r="F6" s="98"/>
      <c r="G6" s="99"/>
      <c r="H6" s="10"/>
    </row>
    <row r="7" spans="2:8" x14ac:dyDescent="0.25">
      <c r="B7" s="94"/>
      <c r="C7" s="11" t="s">
        <v>0</v>
      </c>
      <c r="D7" s="100" t="s">
        <v>1</v>
      </c>
      <c r="E7" s="101"/>
      <c r="F7" s="101"/>
      <c r="G7" s="12"/>
      <c r="H7" s="10"/>
    </row>
    <row r="8" spans="2:8" ht="17.25" customHeight="1" x14ac:dyDescent="0.25">
      <c r="B8" s="94"/>
      <c r="C8" s="102" t="s">
        <v>711</v>
      </c>
      <c r="D8" s="104" t="s">
        <v>2</v>
      </c>
      <c r="E8" s="105"/>
      <c r="F8" s="105"/>
      <c r="G8" s="13"/>
      <c r="H8" s="10"/>
    </row>
    <row r="9" spans="2:8" ht="17.25" customHeight="1" x14ac:dyDescent="0.25">
      <c r="B9" s="94"/>
      <c r="C9" s="102"/>
      <c r="D9" s="14"/>
      <c r="E9" s="105" t="s">
        <v>3</v>
      </c>
      <c r="F9" s="105"/>
      <c r="G9" s="15"/>
      <c r="H9" s="10"/>
    </row>
    <row r="10" spans="2:8" ht="17.25" customHeight="1" thickBot="1" x14ac:dyDescent="0.3">
      <c r="B10" s="94"/>
      <c r="C10" s="103"/>
      <c r="D10" s="106" t="s">
        <v>21</v>
      </c>
      <c r="E10" s="107"/>
      <c r="F10" s="107"/>
      <c r="G10" s="16"/>
      <c r="H10" s="17"/>
    </row>
    <row r="11" spans="2:8" x14ac:dyDescent="0.25">
      <c r="B11" s="94"/>
      <c r="C11" s="18" t="s">
        <v>4</v>
      </c>
      <c r="D11" s="108" t="s">
        <v>5</v>
      </c>
      <c r="E11" s="96"/>
      <c r="F11" s="96"/>
      <c r="G11" s="97"/>
      <c r="H11" s="19" t="s">
        <v>6</v>
      </c>
    </row>
    <row r="12" spans="2:8" x14ac:dyDescent="0.25">
      <c r="B12" s="94"/>
      <c r="C12" s="109"/>
      <c r="D12" s="93">
        <v>0</v>
      </c>
      <c r="E12" s="98"/>
      <c r="F12" s="98"/>
      <c r="G12" s="99"/>
      <c r="H12" s="86"/>
    </row>
    <row r="13" spans="2:8" ht="13.5" thickBot="1" x14ac:dyDescent="0.3">
      <c r="B13" s="95"/>
      <c r="C13" s="110"/>
      <c r="D13" s="111"/>
      <c r="E13" s="112"/>
      <c r="F13" s="112"/>
      <c r="G13" s="113"/>
      <c r="H13" s="87"/>
    </row>
    <row r="14" spans="2:8" ht="13.5" thickBot="1" x14ac:dyDescent="0.3"/>
    <row r="15" spans="2:8" ht="13.5" thickBot="1" x14ac:dyDescent="0.3">
      <c r="B15" s="88" t="s">
        <v>20</v>
      </c>
      <c r="C15" s="89"/>
      <c r="D15" s="89"/>
      <c r="E15" s="89"/>
      <c r="F15" s="89"/>
      <c r="G15" s="89"/>
      <c r="H15" s="90"/>
    </row>
    <row r="16" spans="2:8" s="2" customFormat="1" ht="13.5" thickBot="1" x14ac:dyDescent="0.3">
      <c r="B16" s="3"/>
      <c r="C16" s="3"/>
      <c r="D16" s="3"/>
      <c r="E16" s="52"/>
      <c r="F16" s="3"/>
      <c r="G16" s="3"/>
      <c r="H16" s="3"/>
    </row>
    <row r="17" spans="1:9" ht="26.25" thickBot="1" x14ac:dyDescent="0.3">
      <c r="A17" s="30"/>
      <c r="B17" s="23" t="s">
        <v>7</v>
      </c>
      <c r="C17" s="24" t="s">
        <v>8</v>
      </c>
      <c r="D17" s="24" t="s">
        <v>9</v>
      </c>
      <c r="E17" s="53" t="s">
        <v>10</v>
      </c>
      <c r="F17" s="25" t="s">
        <v>11</v>
      </c>
      <c r="G17" s="25" t="s">
        <v>12</v>
      </c>
      <c r="H17" s="26" t="s">
        <v>13</v>
      </c>
    </row>
    <row r="18" spans="1:9" ht="28.5" customHeight="1" x14ac:dyDescent="0.25">
      <c r="A18" s="30"/>
      <c r="B18" s="60"/>
      <c r="C18" s="27" t="str">
        <f>C8</f>
        <v>Construcción de obra complementaria para la conclusión del Hospital de Servicios Ampliados, ubicado en la cabecera municipal de San Julián, Jalisco.</v>
      </c>
      <c r="D18" s="60"/>
      <c r="E18" s="61"/>
      <c r="F18" s="62"/>
      <c r="G18" s="62"/>
      <c r="H18" s="76">
        <f>H19+H41+H47+H54+H57+H64+H90+H164+H172+H210+H231+H235+H347+H391</f>
        <v>0</v>
      </c>
    </row>
    <row r="19" spans="1:9" s="2" customFormat="1" x14ac:dyDescent="0.2">
      <c r="A19" s="29"/>
      <c r="B19" s="77" t="s">
        <v>371</v>
      </c>
      <c r="C19" s="68" t="s">
        <v>372</v>
      </c>
      <c r="D19" s="69"/>
      <c r="E19" s="65"/>
      <c r="F19" s="70"/>
      <c r="G19" s="71"/>
      <c r="H19" s="72">
        <f>SUM(H20:H40)</f>
        <v>0</v>
      </c>
      <c r="I19" s="21"/>
    </row>
    <row r="20" spans="1:9" s="2" customFormat="1" ht="38.25" x14ac:dyDescent="0.25">
      <c r="A20" s="29"/>
      <c r="B20" s="20" t="s">
        <v>32</v>
      </c>
      <c r="C20" s="36" t="s">
        <v>423</v>
      </c>
      <c r="D20" s="63" t="s">
        <v>24</v>
      </c>
      <c r="E20" s="79">
        <v>218</v>
      </c>
      <c r="F20" s="80"/>
      <c r="G20" s="31"/>
      <c r="H20" s="39">
        <f t="shared" ref="H20:H40" si="0">+ROUND(E20*F20,2)</f>
        <v>0</v>
      </c>
      <c r="I20" s="21"/>
    </row>
    <row r="21" spans="1:9" s="2" customFormat="1" ht="51" x14ac:dyDescent="0.25">
      <c r="A21" s="29"/>
      <c r="B21" s="20" t="s">
        <v>34</v>
      </c>
      <c r="C21" s="36" t="s">
        <v>424</v>
      </c>
      <c r="D21" s="63" t="s">
        <v>25</v>
      </c>
      <c r="E21" s="79">
        <v>414</v>
      </c>
      <c r="F21" s="64"/>
      <c r="G21" s="31"/>
      <c r="H21" s="39">
        <f t="shared" si="0"/>
        <v>0</v>
      </c>
      <c r="I21" s="21"/>
    </row>
    <row r="22" spans="1:9" s="2" customFormat="1" ht="38.25" x14ac:dyDescent="0.25">
      <c r="A22" s="29"/>
      <c r="B22" s="20" t="s">
        <v>35</v>
      </c>
      <c r="C22" s="36" t="s">
        <v>425</v>
      </c>
      <c r="D22" s="63" t="s">
        <v>24</v>
      </c>
      <c r="E22" s="79">
        <v>415</v>
      </c>
      <c r="F22" s="64"/>
      <c r="G22" s="31"/>
      <c r="H22" s="39">
        <f t="shared" si="0"/>
        <v>0</v>
      </c>
      <c r="I22" s="21"/>
    </row>
    <row r="23" spans="1:9" s="2" customFormat="1" ht="51" x14ac:dyDescent="0.25">
      <c r="A23" s="29"/>
      <c r="B23" s="20" t="s">
        <v>36</v>
      </c>
      <c r="C23" s="27" t="s">
        <v>426</v>
      </c>
      <c r="D23" s="63" t="s">
        <v>25</v>
      </c>
      <c r="E23" s="79">
        <v>125</v>
      </c>
      <c r="F23" s="64"/>
      <c r="G23" s="31"/>
      <c r="H23" s="39">
        <f t="shared" si="0"/>
        <v>0</v>
      </c>
      <c r="I23" s="21"/>
    </row>
    <row r="24" spans="1:9" s="2" customFormat="1" ht="51" x14ac:dyDescent="0.25">
      <c r="A24" s="29"/>
      <c r="B24" s="20" t="s">
        <v>37</v>
      </c>
      <c r="C24" s="27" t="s">
        <v>427</v>
      </c>
      <c r="D24" s="63" t="s">
        <v>24</v>
      </c>
      <c r="E24" s="79">
        <v>218</v>
      </c>
      <c r="F24" s="64"/>
      <c r="G24" s="31"/>
      <c r="H24" s="39">
        <f t="shared" si="0"/>
        <v>0</v>
      </c>
      <c r="I24" s="21"/>
    </row>
    <row r="25" spans="1:9" s="2" customFormat="1" ht="51" x14ac:dyDescent="0.25">
      <c r="A25" s="29"/>
      <c r="B25" s="20" t="s">
        <v>38</v>
      </c>
      <c r="C25" s="36" t="s">
        <v>428</v>
      </c>
      <c r="D25" s="63" t="s">
        <v>24</v>
      </c>
      <c r="E25" s="79">
        <v>435</v>
      </c>
      <c r="F25" s="64"/>
      <c r="G25" s="31"/>
      <c r="H25" s="39">
        <f t="shared" si="0"/>
        <v>0</v>
      </c>
      <c r="I25" s="21"/>
    </row>
    <row r="26" spans="1:9" s="2" customFormat="1" ht="51" x14ac:dyDescent="0.25">
      <c r="A26" s="29"/>
      <c r="B26" s="20" t="s">
        <v>39</v>
      </c>
      <c r="C26" s="27" t="s">
        <v>429</v>
      </c>
      <c r="D26" s="63" t="s">
        <v>24</v>
      </c>
      <c r="E26" s="79">
        <v>435</v>
      </c>
      <c r="F26" s="64"/>
      <c r="G26" s="31"/>
      <c r="H26" s="39">
        <f t="shared" si="0"/>
        <v>0</v>
      </c>
      <c r="I26" s="21"/>
    </row>
    <row r="27" spans="1:9" s="2" customFormat="1" ht="51" x14ac:dyDescent="0.25">
      <c r="A27" s="29"/>
      <c r="B27" s="20" t="s">
        <v>40</v>
      </c>
      <c r="C27" s="27" t="s">
        <v>430</v>
      </c>
      <c r="D27" s="63" t="s">
        <v>24</v>
      </c>
      <c r="E27" s="79">
        <v>435</v>
      </c>
      <c r="F27" s="64"/>
      <c r="G27" s="31"/>
      <c r="H27" s="39">
        <f t="shared" si="0"/>
        <v>0</v>
      </c>
      <c r="I27" s="21"/>
    </row>
    <row r="28" spans="1:9" s="2" customFormat="1" ht="114.75" x14ac:dyDescent="0.25">
      <c r="A28" s="29"/>
      <c r="B28" s="20" t="s">
        <v>41</v>
      </c>
      <c r="C28" s="36" t="s">
        <v>431</v>
      </c>
      <c r="D28" s="63" t="s">
        <v>24</v>
      </c>
      <c r="E28" s="79">
        <v>870</v>
      </c>
      <c r="F28" s="64"/>
      <c r="G28" s="31"/>
      <c r="H28" s="39">
        <f t="shared" si="0"/>
        <v>0</v>
      </c>
      <c r="I28" s="21"/>
    </row>
    <row r="29" spans="1:9" s="2" customFormat="1" ht="38.25" x14ac:dyDescent="0.25">
      <c r="A29" s="29"/>
      <c r="B29" s="20" t="s">
        <v>42</v>
      </c>
      <c r="C29" s="27" t="s">
        <v>432</v>
      </c>
      <c r="D29" s="63" t="s">
        <v>24</v>
      </c>
      <c r="E29" s="79">
        <v>240</v>
      </c>
      <c r="F29" s="64"/>
      <c r="G29" s="31"/>
      <c r="H29" s="39">
        <f t="shared" si="0"/>
        <v>0</v>
      </c>
      <c r="I29" s="21"/>
    </row>
    <row r="30" spans="1:9" s="2" customFormat="1" ht="38.25" x14ac:dyDescent="0.25">
      <c r="A30" s="29"/>
      <c r="B30" s="20" t="s">
        <v>43</v>
      </c>
      <c r="C30" s="27" t="s">
        <v>433</v>
      </c>
      <c r="D30" s="63" t="s">
        <v>29</v>
      </c>
      <c r="E30" s="79">
        <v>540</v>
      </c>
      <c r="F30" s="64"/>
      <c r="G30" s="31"/>
      <c r="H30" s="39">
        <f t="shared" si="0"/>
        <v>0</v>
      </c>
      <c r="I30" s="21"/>
    </row>
    <row r="31" spans="1:9" s="2" customFormat="1" ht="63.75" x14ac:dyDescent="0.25">
      <c r="A31" s="29"/>
      <c r="B31" s="20" t="s">
        <v>44</v>
      </c>
      <c r="C31" s="27" t="s">
        <v>434</v>
      </c>
      <c r="D31" s="63" t="s">
        <v>29</v>
      </c>
      <c r="E31" s="79">
        <v>126</v>
      </c>
      <c r="F31" s="64"/>
      <c r="G31" s="31"/>
      <c r="H31" s="39">
        <f t="shared" si="0"/>
        <v>0</v>
      </c>
      <c r="I31" s="21"/>
    </row>
    <row r="32" spans="1:9" s="2" customFormat="1" ht="25.5" x14ac:dyDescent="0.25">
      <c r="A32" s="29"/>
      <c r="B32" s="20" t="s">
        <v>45</v>
      </c>
      <c r="C32" s="27" t="s">
        <v>435</v>
      </c>
      <c r="D32" s="63" t="s">
        <v>29</v>
      </c>
      <c r="E32" s="79">
        <v>234</v>
      </c>
      <c r="F32" s="64"/>
      <c r="G32" s="31"/>
      <c r="H32" s="39">
        <f t="shared" si="0"/>
        <v>0</v>
      </c>
      <c r="I32" s="21"/>
    </row>
    <row r="33" spans="1:9" s="2" customFormat="1" ht="25.5" x14ac:dyDescent="0.25">
      <c r="A33" s="29"/>
      <c r="B33" s="20" t="s">
        <v>46</v>
      </c>
      <c r="C33" s="27" t="s">
        <v>436</v>
      </c>
      <c r="D33" s="63" t="s">
        <v>29</v>
      </c>
      <c r="E33" s="79">
        <v>540</v>
      </c>
      <c r="F33" s="64"/>
      <c r="G33" s="31"/>
      <c r="H33" s="39">
        <f t="shared" si="0"/>
        <v>0</v>
      </c>
      <c r="I33" s="21"/>
    </row>
    <row r="34" spans="1:9" s="2" customFormat="1" ht="25.5" x14ac:dyDescent="0.25">
      <c r="A34" s="29"/>
      <c r="B34" s="20" t="s">
        <v>47</v>
      </c>
      <c r="C34" s="27" t="s">
        <v>437</v>
      </c>
      <c r="D34" s="63" t="s">
        <v>30</v>
      </c>
      <c r="E34" s="79">
        <v>10260</v>
      </c>
      <c r="F34" s="64"/>
      <c r="G34" s="31"/>
      <c r="H34" s="39">
        <f t="shared" si="0"/>
        <v>0</v>
      </c>
      <c r="I34" s="21"/>
    </row>
    <row r="35" spans="1:9" s="2" customFormat="1" ht="38.25" x14ac:dyDescent="0.25">
      <c r="A35" s="29"/>
      <c r="B35" s="20" t="s">
        <v>48</v>
      </c>
      <c r="C35" s="27" t="s">
        <v>433</v>
      </c>
      <c r="D35" s="63" t="s">
        <v>29</v>
      </c>
      <c r="E35" s="79">
        <v>85</v>
      </c>
      <c r="F35" s="64"/>
      <c r="G35" s="31"/>
      <c r="H35" s="39">
        <f t="shared" si="0"/>
        <v>0</v>
      </c>
      <c r="I35" s="21"/>
    </row>
    <row r="36" spans="1:9" s="2" customFormat="1" ht="38.25" x14ac:dyDescent="0.25">
      <c r="A36" s="29"/>
      <c r="B36" s="20" t="s">
        <v>49</v>
      </c>
      <c r="C36" s="27" t="s">
        <v>438</v>
      </c>
      <c r="D36" s="63" t="s">
        <v>27</v>
      </c>
      <c r="E36" s="79">
        <v>5847.9</v>
      </c>
      <c r="F36" s="64"/>
      <c r="G36" s="31"/>
      <c r="H36" s="39">
        <f t="shared" si="0"/>
        <v>0</v>
      </c>
      <c r="I36" s="21"/>
    </row>
    <row r="37" spans="1:9" s="2" customFormat="1" ht="38.25" x14ac:dyDescent="0.25">
      <c r="A37" s="29"/>
      <c r="B37" s="20" t="s">
        <v>50</v>
      </c>
      <c r="C37" s="27" t="s">
        <v>439</v>
      </c>
      <c r="D37" s="63" t="s">
        <v>29</v>
      </c>
      <c r="E37" s="79">
        <v>85</v>
      </c>
      <c r="F37" s="64"/>
      <c r="G37" s="31"/>
      <c r="H37" s="39">
        <f t="shared" si="0"/>
        <v>0</v>
      </c>
      <c r="I37" s="21"/>
    </row>
    <row r="38" spans="1:9" s="2" customFormat="1" ht="51" x14ac:dyDescent="0.25">
      <c r="A38" s="29"/>
      <c r="B38" s="20" t="s">
        <v>51</v>
      </c>
      <c r="C38" s="27" t="s">
        <v>440</v>
      </c>
      <c r="D38" s="63" t="s">
        <v>24</v>
      </c>
      <c r="E38" s="79">
        <v>52</v>
      </c>
      <c r="F38" s="64"/>
      <c r="G38" s="31"/>
      <c r="H38" s="39">
        <f t="shared" si="0"/>
        <v>0</v>
      </c>
      <c r="I38" s="21"/>
    </row>
    <row r="39" spans="1:9" s="2" customFormat="1" ht="38.25" x14ac:dyDescent="0.25">
      <c r="A39" s="29"/>
      <c r="B39" s="20" t="s">
        <v>52</v>
      </c>
      <c r="C39" s="27" t="s">
        <v>441</v>
      </c>
      <c r="D39" s="63" t="s">
        <v>26</v>
      </c>
      <c r="E39" s="79">
        <v>52</v>
      </c>
      <c r="F39" s="64"/>
      <c r="G39" s="31"/>
      <c r="H39" s="39">
        <f t="shared" si="0"/>
        <v>0</v>
      </c>
      <c r="I39" s="21"/>
    </row>
    <row r="40" spans="1:9" s="2" customFormat="1" ht="51" x14ac:dyDescent="0.25">
      <c r="A40" s="29"/>
      <c r="B40" s="20" t="s">
        <v>53</v>
      </c>
      <c r="C40" s="27" t="s">
        <v>442</v>
      </c>
      <c r="D40" s="63" t="s">
        <v>25</v>
      </c>
      <c r="E40" s="79">
        <v>26</v>
      </c>
      <c r="F40" s="64"/>
      <c r="G40" s="31"/>
      <c r="H40" s="39">
        <f t="shared" si="0"/>
        <v>0</v>
      </c>
      <c r="I40" s="21"/>
    </row>
    <row r="41" spans="1:9" s="2" customFormat="1" x14ac:dyDescent="0.2">
      <c r="A41" s="29"/>
      <c r="B41" s="77" t="s">
        <v>373</v>
      </c>
      <c r="C41" s="68" t="s">
        <v>369</v>
      </c>
      <c r="D41" s="69"/>
      <c r="E41" s="81"/>
      <c r="F41" s="70"/>
      <c r="G41" s="71"/>
      <c r="H41" s="72">
        <f>SUM(H42:H46)</f>
        <v>0</v>
      </c>
      <c r="I41" s="21"/>
    </row>
    <row r="42" spans="1:9" s="2" customFormat="1" ht="25.5" x14ac:dyDescent="0.25">
      <c r="A42" s="29"/>
      <c r="B42" s="20" t="s">
        <v>54</v>
      </c>
      <c r="C42" s="27" t="s">
        <v>443</v>
      </c>
      <c r="D42" s="63" t="s">
        <v>24</v>
      </c>
      <c r="E42" s="79">
        <v>125</v>
      </c>
      <c r="F42" s="64"/>
      <c r="G42" s="31"/>
      <c r="H42" s="39">
        <f t="shared" ref="H42:H46" si="1">+ROUND(E42*F42,2)</f>
        <v>0</v>
      </c>
      <c r="I42" s="21"/>
    </row>
    <row r="43" spans="1:9" s="2" customFormat="1" ht="38.25" x14ac:dyDescent="0.25">
      <c r="A43" s="29"/>
      <c r="B43" s="20" t="s">
        <v>55</v>
      </c>
      <c r="C43" s="27" t="s">
        <v>444</v>
      </c>
      <c r="D43" s="63" t="s">
        <v>25</v>
      </c>
      <c r="E43" s="79">
        <v>35</v>
      </c>
      <c r="F43" s="64"/>
      <c r="G43" s="31"/>
      <c r="H43" s="39">
        <f t="shared" si="1"/>
        <v>0</v>
      </c>
      <c r="I43" s="21"/>
    </row>
    <row r="44" spans="1:9" s="2" customFormat="1" ht="25.5" x14ac:dyDescent="0.25">
      <c r="A44" s="29"/>
      <c r="B44" s="20" t="s">
        <v>56</v>
      </c>
      <c r="C44" s="36" t="s">
        <v>445</v>
      </c>
      <c r="D44" s="63" t="s">
        <v>24</v>
      </c>
      <c r="E44" s="79">
        <v>42</v>
      </c>
      <c r="F44" s="64"/>
      <c r="G44" s="31"/>
      <c r="H44" s="39">
        <f t="shared" si="1"/>
        <v>0</v>
      </c>
      <c r="I44" s="21"/>
    </row>
    <row r="45" spans="1:9" s="2" customFormat="1" ht="38.25" x14ac:dyDescent="0.25">
      <c r="A45" s="29"/>
      <c r="B45" s="20" t="s">
        <v>57</v>
      </c>
      <c r="C45" s="27" t="s">
        <v>446</v>
      </c>
      <c r="D45" s="63" t="s">
        <v>24</v>
      </c>
      <c r="E45" s="79">
        <v>46</v>
      </c>
      <c r="F45" s="64"/>
      <c r="G45" s="31"/>
      <c r="H45" s="39">
        <f t="shared" si="1"/>
        <v>0</v>
      </c>
      <c r="I45" s="21"/>
    </row>
    <row r="46" spans="1:9" s="2" customFormat="1" ht="25.5" x14ac:dyDescent="0.25">
      <c r="A46" s="29"/>
      <c r="B46" s="20" t="s">
        <v>58</v>
      </c>
      <c r="C46" s="36" t="s">
        <v>447</v>
      </c>
      <c r="D46" s="63" t="s">
        <v>24</v>
      </c>
      <c r="E46" s="79">
        <v>126</v>
      </c>
      <c r="F46" s="64"/>
      <c r="G46" s="31"/>
      <c r="H46" s="39">
        <f t="shared" si="1"/>
        <v>0</v>
      </c>
      <c r="I46" s="21"/>
    </row>
    <row r="47" spans="1:9" s="2" customFormat="1" x14ac:dyDescent="0.2">
      <c r="A47" s="29"/>
      <c r="B47" s="77" t="s">
        <v>374</v>
      </c>
      <c r="C47" s="68" t="s">
        <v>375</v>
      </c>
      <c r="D47" s="69"/>
      <c r="E47" s="81"/>
      <c r="F47" s="70"/>
      <c r="G47" s="71"/>
      <c r="H47" s="72">
        <f>SUM(H48:H53)</f>
        <v>0</v>
      </c>
      <c r="I47" s="21"/>
    </row>
    <row r="48" spans="1:9" s="2" customFormat="1" ht="63.75" x14ac:dyDescent="0.25">
      <c r="A48" s="29"/>
      <c r="B48" s="20" t="s">
        <v>59</v>
      </c>
      <c r="C48" s="27" t="s">
        <v>448</v>
      </c>
      <c r="D48" s="63" t="s">
        <v>26</v>
      </c>
      <c r="E48" s="79">
        <v>5</v>
      </c>
      <c r="F48" s="64"/>
      <c r="G48" s="31"/>
      <c r="H48" s="39">
        <f t="shared" ref="H48:H53" si="2">+ROUND(E48*F48,2)</f>
        <v>0</v>
      </c>
      <c r="I48" s="21"/>
    </row>
    <row r="49" spans="1:9" s="2" customFormat="1" ht="63.75" x14ac:dyDescent="0.25">
      <c r="A49" s="29"/>
      <c r="B49" s="20" t="s">
        <v>60</v>
      </c>
      <c r="C49" s="27" t="s">
        <v>449</v>
      </c>
      <c r="D49" s="63" t="s">
        <v>26</v>
      </c>
      <c r="E49" s="79">
        <v>2</v>
      </c>
      <c r="F49" s="64"/>
      <c r="G49" s="31"/>
      <c r="H49" s="39">
        <f t="shared" si="2"/>
        <v>0</v>
      </c>
      <c r="I49" s="21"/>
    </row>
    <row r="50" spans="1:9" s="2" customFormat="1" ht="38.25" x14ac:dyDescent="0.25">
      <c r="A50" s="29"/>
      <c r="B50" s="20" t="s">
        <v>61</v>
      </c>
      <c r="C50" s="27" t="s">
        <v>370</v>
      </c>
      <c r="D50" s="63" t="s">
        <v>26</v>
      </c>
      <c r="E50" s="79">
        <v>1</v>
      </c>
      <c r="F50" s="64"/>
      <c r="G50" s="31"/>
      <c r="H50" s="39">
        <f t="shared" si="2"/>
        <v>0</v>
      </c>
      <c r="I50" s="21"/>
    </row>
    <row r="51" spans="1:9" s="2" customFormat="1" ht="51" x14ac:dyDescent="0.25">
      <c r="A51" s="29"/>
      <c r="B51" s="20" t="s">
        <v>62</v>
      </c>
      <c r="C51" s="27" t="s">
        <v>450</v>
      </c>
      <c r="D51" s="63" t="s">
        <v>26</v>
      </c>
      <c r="E51" s="79">
        <v>1</v>
      </c>
      <c r="F51" s="64"/>
      <c r="G51" s="31"/>
      <c r="H51" s="39">
        <f t="shared" si="2"/>
        <v>0</v>
      </c>
      <c r="I51" s="21"/>
    </row>
    <row r="52" spans="1:9" s="2" customFormat="1" ht="51" x14ac:dyDescent="0.25">
      <c r="A52" s="29"/>
      <c r="B52" s="20" t="s">
        <v>63</v>
      </c>
      <c r="C52" s="27" t="s">
        <v>451</v>
      </c>
      <c r="D52" s="63" t="s">
        <v>26</v>
      </c>
      <c r="E52" s="79">
        <v>1</v>
      </c>
      <c r="F52" s="64"/>
      <c r="G52" s="31"/>
      <c r="H52" s="39">
        <f t="shared" si="2"/>
        <v>0</v>
      </c>
      <c r="I52" s="21"/>
    </row>
    <row r="53" spans="1:9" s="2" customFormat="1" ht="51" x14ac:dyDescent="0.25">
      <c r="A53" s="29"/>
      <c r="B53" s="20" t="s">
        <v>64</v>
      </c>
      <c r="C53" s="27" t="s">
        <v>452</v>
      </c>
      <c r="D53" s="63" t="s">
        <v>26</v>
      </c>
      <c r="E53" s="79">
        <v>1</v>
      </c>
      <c r="F53" s="64"/>
      <c r="G53" s="31"/>
      <c r="H53" s="39">
        <f t="shared" si="2"/>
        <v>0</v>
      </c>
      <c r="I53" s="21"/>
    </row>
    <row r="54" spans="1:9" s="2" customFormat="1" x14ac:dyDescent="0.2">
      <c r="A54" s="29"/>
      <c r="B54" s="77" t="s">
        <v>376</v>
      </c>
      <c r="C54" s="68" t="s">
        <v>377</v>
      </c>
      <c r="D54" s="69"/>
      <c r="E54" s="81"/>
      <c r="F54" s="70"/>
      <c r="G54" s="71"/>
      <c r="H54" s="72">
        <f>SUM(H55:H56)</f>
        <v>0</v>
      </c>
      <c r="I54" s="21"/>
    </row>
    <row r="55" spans="1:9" s="2" customFormat="1" ht="38.25" x14ac:dyDescent="0.25">
      <c r="A55" s="29"/>
      <c r="B55" s="20" t="s">
        <v>65</v>
      </c>
      <c r="C55" s="36" t="s">
        <v>453</v>
      </c>
      <c r="D55" s="63" t="s">
        <v>24</v>
      </c>
      <c r="E55" s="79">
        <v>30</v>
      </c>
      <c r="F55" s="64"/>
      <c r="G55" s="31"/>
      <c r="H55" s="39">
        <f t="shared" ref="H55:H116" si="3">+ROUND(E55*F55,2)</f>
        <v>0</v>
      </c>
      <c r="I55" s="21"/>
    </row>
    <row r="56" spans="1:9" s="2" customFormat="1" ht="38.25" x14ac:dyDescent="0.25">
      <c r="A56" s="29"/>
      <c r="B56" s="20" t="s">
        <v>66</v>
      </c>
      <c r="C56" s="27" t="s">
        <v>454</v>
      </c>
      <c r="D56" s="63" t="s">
        <v>24</v>
      </c>
      <c r="E56" s="79">
        <v>266.60000000000002</v>
      </c>
      <c r="F56" s="64"/>
      <c r="G56" s="31"/>
      <c r="H56" s="39">
        <f t="shared" si="3"/>
        <v>0</v>
      </c>
      <c r="I56" s="21"/>
    </row>
    <row r="57" spans="1:9" s="2" customFormat="1" x14ac:dyDescent="0.2">
      <c r="A57" s="29"/>
      <c r="B57" s="77" t="s">
        <v>378</v>
      </c>
      <c r="C57" s="68" t="s">
        <v>28</v>
      </c>
      <c r="D57" s="69"/>
      <c r="E57" s="81"/>
      <c r="F57" s="70"/>
      <c r="G57" s="71"/>
      <c r="H57" s="72">
        <f>SUM(H58:H63)</f>
        <v>0</v>
      </c>
      <c r="I57" s="21"/>
    </row>
    <row r="58" spans="1:9" s="2" customFormat="1" ht="38.25" x14ac:dyDescent="0.25">
      <c r="A58" s="29"/>
      <c r="B58" s="20" t="s">
        <v>67</v>
      </c>
      <c r="C58" s="27" t="s">
        <v>455</v>
      </c>
      <c r="D58" s="63" t="s">
        <v>24</v>
      </c>
      <c r="E58" s="79">
        <v>950</v>
      </c>
      <c r="F58" s="64"/>
      <c r="G58" s="31"/>
      <c r="H58" s="39">
        <f t="shared" si="3"/>
        <v>0</v>
      </c>
      <c r="I58" s="21"/>
    </row>
    <row r="59" spans="1:9" s="2" customFormat="1" ht="51" x14ac:dyDescent="0.25">
      <c r="A59" s="29"/>
      <c r="B59" s="20" t="s">
        <v>68</v>
      </c>
      <c r="C59" s="27" t="s">
        <v>456</v>
      </c>
      <c r="D59" s="63" t="s">
        <v>24</v>
      </c>
      <c r="E59" s="79">
        <v>386.1</v>
      </c>
      <c r="F59" s="64"/>
      <c r="G59" s="31"/>
      <c r="H59" s="39">
        <f t="shared" si="3"/>
        <v>0</v>
      </c>
      <c r="I59" s="21"/>
    </row>
    <row r="60" spans="1:9" s="2" customFormat="1" ht="38.25" x14ac:dyDescent="0.25">
      <c r="A60" s="29"/>
      <c r="B60" s="20" t="s">
        <v>69</v>
      </c>
      <c r="C60" s="27" t="s">
        <v>457</v>
      </c>
      <c r="D60" s="63" t="s">
        <v>24</v>
      </c>
      <c r="E60" s="79">
        <v>126</v>
      </c>
      <c r="F60" s="64"/>
      <c r="G60" s="31"/>
      <c r="H60" s="39">
        <f t="shared" si="3"/>
        <v>0</v>
      </c>
      <c r="I60" s="21"/>
    </row>
    <row r="61" spans="1:9" s="2" customFormat="1" ht="51" x14ac:dyDescent="0.25">
      <c r="A61" s="29"/>
      <c r="B61" s="20" t="s">
        <v>70</v>
      </c>
      <c r="C61" s="27" t="s">
        <v>458</v>
      </c>
      <c r="D61" s="63" t="s">
        <v>25</v>
      </c>
      <c r="E61" s="79">
        <v>80</v>
      </c>
      <c r="F61" s="64"/>
      <c r="G61" s="31"/>
      <c r="H61" s="39">
        <f t="shared" si="3"/>
        <v>0</v>
      </c>
      <c r="I61" s="21"/>
    </row>
    <row r="62" spans="1:9" s="2" customFormat="1" ht="51" x14ac:dyDescent="0.25">
      <c r="A62" s="29"/>
      <c r="B62" s="20" t="s">
        <v>71</v>
      </c>
      <c r="C62" s="27" t="s">
        <v>459</v>
      </c>
      <c r="D62" s="63" t="s">
        <v>25</v>
      </c>
      <c r="E62" s="79">
        <v>80</v>
      </c>
      <c r="F62" s="64"/>
      <c r="G62" s="31"/>
      <c r="H62" s="39">
        <f t="shared" si="3"/>
        <v>0</v>
      </c>
      <c r="I62" s="21"/>
    </row>
    <row r="63" spans="1:9" s="2" customFormat="1" ht="38.25" x14ac:dyDescent="0.25">
      <c r="A63" s="29"/>
      <c r="B63" s="20" t="s">
        <v>72</v>
      </c>
      <c r="C63" s="27" t="s">
        <v>460</v>
      </c>
      <c r="D63" s="63" t="s">
        <v>24</v>
      </c>
      <c r="E63" s="79">
        <v>35</v>
      </c>
      <c r="F63" s="64"/>
      <c r="G63" s="31"/>
      <c r="H63" s="39">
        <f t="shared" si="3"/>
        <v>0</v>
      </c>
      <c r="I63" s="21"/>
    </row>
    <row r="64" spans="1:9" s="2" customFormat="1" x14ac:dyDescent="0.2">
      <c r="A64" s="29"/>
      <c r="B64" s="77" t="s">
        <v>696</v>
      </c>
      <c r="C64" s="68" t="s">
        <v>380</v>
      </c>
      <c r="D64" s="69"/>
      <c r="E64" s="81"/>
      <c r="F64" s="70"/>
      <c r="G64" s="71"/>
      <c r="H64" s="72">
        <f>H65+H67+H79</f>
        <v>0</v>
      </c>
      <c r="I64" s="21"/>
    </row>
    <row r="65" spans="1:9" s="2" customFormat="1" ht="15.75" x14ac:dyDescent="0.25">
      <c r="A65" s="29"/>
      <c r="B65" s="78" t="s">
        <v>697</v>
      </c>
      <c r="C65" s="66" t="s">
        <v>382</v>
      </c>
      <c r="D65" s="73"/>
      <c r="E65" s="82"/>
      <c r="F65" s="74"/>
      <c r="G65" s="75"/>
      <c r="H65" s="67">
        <f>SUM(H66)</f>
        <v>0</v>
      </c>
      <c r="I65" s="21"/>
    </row>
    <row r="66" spans="1:9" s="2" customFormat="1" ht="25.5" x14ac:dyDescent="0.25">
      <c r="A66" s="29"/>
      <c r="B66" s="20" t="s">
        <v>73</v>
      </c>
      <c r="C66" s="27" t="s">
        <v>461</v>
      </c>
      <c r="D66" s="63" t="s">
        <v>25</v>
      </c>
      <c r="E66" s="79">
        <v>45</v>
      </c>
      <c r="F66" s="64"/>
      <c r="G66" s="31"/>
      <c r="H66" s="39">
        <f t="shared" si="3"/>
        <v>0</v>
      </c>
      <c r="I66" s="21"/>
    </row>
    <row r="67" spans="1:9" s="2" customFormat="1" ht="15.75" x14ac:dyDescent="0.25">
      <c r="A67" s="29"/>
      <c r="B67" s="78" t="s">
        <v>698</v>
      </c>
      <c r="C67" s="66" t="s">
        <v>384</v>
      </c>
      <c r="D67" s="73"/>
      <c r="E67" s="82"/>
      <c r="F67" s="74"/>
      <c r="G67" s="75"/>
      <c r="H67" s="67">
        <f>SUM(H68:H78)</f>
        <v>0</v>
      </c>
      <c r="I67" s="21"/>
    </row>
    <row r="68" spans="1:9" s="2" customFormat="1" ht="25.5" x14ac:dyDescent="0.25">
      <c r="A68" s="29"/>
      <c r="B68" s="20" t="s">
        <v>74</v>
      </c>
      <c r="C68" s="27" t="s">
        <v>462</v>
      </c>
      <c r="D68" s="63" t="s">
        <v>26</v>
      </c>
      <c r="E68" s="79">
        <v>8</v>
      </c>
      <c r="F68" s="64"/>
      <c r="G68" s="31"/>
      <c r="H68" s="39">
        <f t="shared" si="3"/>
        <v>0</v>
      </c>
      <c r="I68" s="21"/>
    </row>
    <row r="69" spans="1:9" s="2" customFormat="1" ht="15.75" x14ac:dyDescent="0.25">
      <c r="A69" s="29"/>
      <c r="B69" s="20" t="s">
        <v>75</v>
      </c>
      <c r="C69" s="36" t="s">
        <v>463</v>
      </c>
      <c r="D69" s="63" t="s">
        <v>26</v>
      </c>
      <c r="E69" s="79">
        <v>17</v>
      </c>
      <c r="F69" s="64"/>
      <c r="G69" s="31"/>
      <c r="H69" s="39">
        <f t="shared" si="3"/>
        <v>0</v>
      </c>
      <c r="I69" s="21"/>
    </row>
    <row r="70" spans="1:9" s="2" customFormat="1" ht="25.5" x14ac:dyDescent="0.25">
      <c r="A70" s="29"/>
      <c r="B70" s="20" t="s">
        <v>76</v>
      </c>
      <c r="C70" s="36" t="s">
        <v>464</v>
      </c>
      <c r="D70" s="63" t="s">
        <v>26</v>
      </c>
      <c r="E70" s="79">
        <v>11</v>
      </c>
      <c r="F70" s="64"/>
      <c r="G70" s="31"/>
      <c r="H70" s="39">
        <f t="shared" si="3"/>
        <v>0</v>
      </c>
      <c r="I70" s="21"/>
    </row>
    <row r="71" spans="1:9" s="2" customFormat="1" ht="25.5" x14ac:dyDescent="0.25">
      <c r="A71" s="29"/>
      <c r="B71" s="20" t="s">
        <v>77</v>
      </c>
      <c r="C71" s="27" t="s">
        <v>465</v>
      </c>
      <c r="D71" s="63" t="s">
        <v>26</v>
      </c>
      <c r="E71" s="79">
        <v>11</v>
      </c>
      <c r="F71" s="64"/>
      <c r="G71" s="31"/>
      <c r="H71" s="39">
        <f t="shared" si="3"/>
        <v>0</v>
      </c>
      <c r="I71" s="21"/>
    </row>
    <row r="72" spans="1:9" s="2" customFormat="1" ht="25.5" x14ac:dyDescent="0.25">
      <c r="A72" s="29"/>
      <c r="B72" s="20" t="s">
        <v>78</v>
      </c>
      <c r="C72" s="27" t="s">
        <v>466</v>
      </c>
      <c r="D72" s="63" t="s">
        <v>26</v>
      </c>
      <c r="E72" s="79">
        <v>11</v>
      </c>
      <c r="F72" s="64"/>
      <c r="G72" s="31"/>
      <c r="H72" s="39">
        <f t="shared" si="3"/>
        <v>0</v>
      </c>
      <c r="I72" s="21"/>
    </row>
    <row r="73" spans="1:9" s="2" customFormat="1" ht="25.5" x14ac:dyDescent="0.25">
      <c r="A73" s="29"/>
      <c r="B73" s="20" t="s">
        <v>79</v>
      </c>
      <c r="C73" s="27" t="s">
        <v>467</v>
      </c>
      <c r="D73" s="63" t="s">
        <v>26</v>
      </c>
      <c r="E73" s="79">
        <v>11</v>
      </c>
      <c r="F73" s="64"/>
      <c r="G73" s="31"/>
      <c r="H73" s="39">
        <f t="shared" si="3"/>
        <v>0</v>
      </c>
      <c r="I73" s="21"/>
    </row>
    <row r="74" spans="1:9" s="2" customFormat="1" ht="25.5" x14ac:dyDescent="0.25">
      <c r="A74" s="29"/>
      <c r="B74" s="20" t="s">
        <v>80</v>
      </c>
      <c r="C74" s="27" t="s">
        <v>468</v>
      </c>
      <c r="D74" s="63" t="s">
        <v>26</v>
      </c>
      <c r="E74" s="79">
        <v>1</v>
      </c>
      <c r="F74" s="64"/>
      <c r="G74" s="31"/>
      <c r="H74" s="39">
        <f t="shared" si="3"/>
        <v>0</v>
      </c>
      <c r="I74" s="21"/>
    </row>
    <row r="75" spans="1:9" s="2" customFormat="1" ht="25.5" x14ac:dyDescent="0.25">
      <c r="A75" s="29"/>
      <c r="B75" s="20" t="s">
        <v>81</v>
      </c>
      <c r="C75" s="27" t="s">
        <v>469</v>
      </c>
      <c r="D75" s="63" t="s">
        <v>26</v>
      </c>
      <c r="E75" s="79">
        <v>1</v>
      </c>
      <c r="F75" s="64"/>
      <c r="G75" s="31"/>
      <c r="H75" s="39">
        <f t="shared" si="3"/>
        <v>0</v>
      </c>
      <c r="I75" s="21"/>
    </row>
    <row r="76" spans="1:9" s="2" customFormat="1" ht="25.5" x14ac:dyDescent="0.25">
      <c r="A76" s="29"/>
      <c r="B76" s="20" t="s">
        <v>82</v>
      </c>
      <c r="C76" s="27" t="s">
        <v>470</v>
      </c>
      <c r="D76" s="63" t="s">
        <v>26</v>
      </c>
      <c r="E76" s="79">
        <v>5</v>
      </c>
      <c r="F76" s="64"/>
      <c r="G76" s="31"/>
      <c r="H76" s="39">
        <f t="shared" si="3"/>
        <v>0</v>
      </c>
      <c r="I76" s="21"/>
    </row>
    <row r="77" spans="1:9" s="2" customFormat="1" ht="25.5" x14ac:dyDescent="0.25">
      <c r="A77" s="29"/>
      <c r="B77" s="20" t="s">
        <v>83</v>
      </c>
      <c r="C77" s="27" t="s">
        <v>471</v>
      </c>
      <c r="D77" s="63" t="s">
        <v>26</v>
      </c>
      <c r="E77" s="79">
        <v>6</v>
      </c>
      <c r="F77" s="64"/>
      <c r="G77" s="31"/>
      <c r="H77" s="39">
        <f t="shared" si="3"/>
        <v>0</v>
      </c>
      <c r="I77" s="21"/>
    </row>
    <row r="78" spans="1:9" s="2" customFormat="1" ht="15.75" x14ac:dyDescent="0.25">
      <c r="A78" s="29"/>
      <c r="B78" s="20" t="s">
        <v>84</v>
      </c>
      <c r="C78" s="27" t="s">
        <v>472</v>
      </c>
      <c r="D78" s="63" t="s">
        <v>26</v>
      </c>
      <c r="E78" s="79">
        <v>1</v>
      </c>
      <c r="F78" s="64"/>
      <c r="G78" s="31"/>
      <c r="H78" s="39">
        <f t="shared" si="3"/>
        <v>0</v>
      </c>
      <c r="I78" s="21"/>
    </row>
    <row r="79" spans="1:9" s="2" customFormat="1" ht="15.75" x14ac:dyDescent="0.25">
      <c r="A79" s="29"/>
      <c r="B79" s="78" t="s">
        <v>699</v>
      </c>
      <c r="C79" s="66" t="s">
        <v>385</v>
      </c>
      <c r="D79" s="73"/>
      <c r="E79" s="82"/>
      <c r="F79" s="74"/>
      <c r="G79" s="75"/>
      <c r="H79" s="67">
        <f>SUM(H80:H89)</f>
        <v>0</v>
      </c>
      <c r="I79" s="21"/>
    </row>
    <row r="80" spans="1:9" s="2" customFormat="1" ht="25.5" x14ac:dyDescent="0.25">
      <c r="A80" s="29"/>
      <c r="B80" s="20" t="s">
        <v>85</v>
      </c>
      <c r="C80" s="27" t="s">
        <v>473</v>
      </c>
      <c r="D80" s="63" t="s">
        <v>25</v>
      </c>
      <c r="E80" s="79">
        <v>30</v>
      </c>
      <c r="F80" s="64"/>
      <c r="G80" s="31"/>
      <c r="H80" s="39">
        <f t="shared" si="3"/>
        <v>0</v>
      </c>
      <c r="I80" s="21"/>
    </row>
    <row r="81" spans="1:9" s="2" customFormat="1" ht="25.5" x14ac:dyDescent="0.25">
      <c r="A81" s="29"/>
      <c r="B81" s="20" t="s">
        <v>86</v>
      </c>
      <c r="C81" s="36" t="s">
        <v>474</v>
      </c>
      <c r="D81" s="63" t="s">
        <v>25</v>
      </c>
      <c r="E81" s="79">
        <v>45</v>
      </c>
      <c r="F81" s="64"/>
      <c r="G81" s="31"/>
      <c r="H81" s="39">
        <f t="shared" si="3"/>
        <v>0</v>
      </c>
      <c r="I81" s="21"/>
    </row>
    <row r="82" spans="1:9" s="2" customFormat="1" ht="25.5" x14ac:dyDescent="0.25">
      <c r="A82" s="29"/>
      <c r="B82" s="20" t="s">
        <v>87</v>
      </c>
      <c r="C82" s="27" t="s">
        <v>475</v>
      </c>
      <c r="D82" s="63" t="s">
        <v>26</v>
      </c>
      <c r="E82" s="79">
        <v>60</v>
      </c>
      <c r="F82" s="64"/>
      <c r="G82" s="31"/>
      <c r="H82" s="39">
        <f t="shared" si="3"/>
        <v>0</v>
      </c>
      <c r="I82" s="21"/>
    </row>
    <row r="83" spans="1:9" s="2" customFormat="1" ht="25.5" x14ac:dyDescent="0.25">
      <c r="A83" s="29"/>
      <c r="B83" s="20" t="s">
        <v>88</v>
      </c>
      <c r="C83" s="27" t="s">
        <v>476</v>
      </c>
      <c r="D83" s="63" t="s">
        <v>26</v>
      </c>
      <c r="E83" s="79">
        <v>2</v>
      </c>
      <c r="F83" s="64"/>
      <c r="G83" s="31"/>
      <c r="H83" s="39">
        <f t="shared" si="3"/>
        <v>0</v>
      </c>
      <c r="I83" s="21"/>
    </row>
    <row r="84" spans="1:9" s="2" customFormat="1" ht="25.5" x14ac:dyDescent="0.25">
      <c r="A84" s="29"/>
      <c r="B84" s="20" t="s">
        <v>89</v>
      </c>
      <c r="C84" s="27" t="s">
        <v>477</v>
      </c>
      <c r="D84" s="63" t="s">
        <v>26</v>
      </c>
      <c r="E84" s="79">
        <v>10</v>
      </c>
      <c r="F84" s="64"/>
      <c r="G84" s="31"/>
      <c r="H84" s="39">
        <f t="shared" si="3"/>
        <v>0</v>
      </c>
      <c r="I84" s="21"/>
    </row>
    <row r="85" spans="1:9" s="2" customFormat="1" ht="25.5" x14ac:dyDescent="0.25">
      <c r="A85" s="29"/>
      <c r="B85" s="20" t="s">
        <v>90</v>
      </c>
      <c r="C85" s="27" t="s">
        <v>478</v>
      </c>
      <c r="D85" s="63" t="s">
        <v>26</v>
      </c>
      <c r="E85" s="79">
        <v>8</v>
      </c>
      <c r="F85" s="64"/>
      <c r="G85" s="31"/>
      <c r="H85" s="39">
        <f t="shared" si="3"/>
        <v>0</v>
      </c>
      <c r="I85" s="21"/>
    </row>
    <row r="86" spans="1:9" s="2" customFormat="1" ht="25.5" x14ac:dyDescent="0.25">
      <c r="A86" s="29"/>
      <c r="B86" s="20" t="s">
        <v>91</v>
      </c>
      <c r="C86" s="27" t="s">
        <v>479</v>
      </c>
      <c r="D86" s="63" t="s">
        <v>26</v>
      </c>
      <c r="E86" s="79">
        <v>6</v>
      </c>
      <c r="F86" s="64"/>
      <c r="G86" s="31"/>
      <c r="H86" s="39">
        <f t="shared" si="3"/>
        <v>0</v>
      </c>
      <c r="I86" s="21"/>
    </row>
    <row r="87" spans="1:9" s="2" customFormat="1" ht="25.5" x14ac:dyDescent="0.25">
      <c r="A87" s="29"/>
      <c r="B87" s="20" t="s">
        <v>92</v>
      </c>
      <c r="C87" s="36" t="s">
        <v>480</v>
      </c>
      <c r="D87" s="63" t="s">
        <v>26</v>
      </c>
      <c r="E87" s="79">
        <v>14</v>
      </c>
      <c r="F87" s="64"/>
      <c r="G87" s="31"/>
      <c r="H87" s="39">
        <f t="shared" si="3"/>
        <v>0</v>
      </c>
      <c r="I87" s="21"/>
    </row>
    <row r="88" spans="1:9" s="2" customFormat="1" ht="25.5" x14ac:dyDescent="0.25">
      <c r="A88" s="29"/>
      <c r="B88" s="20" t="s">
        <v>93</v>
      </c>
      <c r="C88" s="36" t="s">
        <v>481</v>
      </c>
      <c r="D88" s="63" t="s">
        <v>26</v>
      </c>
      <c r="E88" s="79">
        <v>2</v>
      </c>
      <c r="F88" s="64"/>
      <c r="G88" s="31"/>
      <c r="H88" s="39">
        <f t="shared" si="3"/>
        <v>0</v>
      </c>
      <c r="I88" s="21"/>
    </row>
    <row r="89" spans="1:9" s="2" customFormat="1" ht="25.5" x14ac:dyDescent="0.25">
      <c r="A89" s="29"/>
      <c r="B89" s="20" t="s">
        <v>94</v>
      </c>
      <c r="C89" s="36" t="s">
        <v>482</v>
      </c>
      <c r="D89" s="63" t="s">
        <v>26</v>
      </c>
      <c r="E89" s="79">
        <v>15</v>
      </c>
      <c r="F89" s="64"/>
      <c r="G89" s="31"/>
      <c r="H89" s="39">
        <f t="shared" si="3"/>
        <v>0</v>
      </c>
      <c r="I89" s="21"/>
    </row>
    <row r="90" spans="1:9" s="2" customFormat="1" x14ac:dyDescent="0.2">
      <c r="A90" s="29"/>
      <c r="B90" s="77" t="s">
        <v>379</v>
      </c>
      <c r="C90" s="68" t="s">
        <v>387</v>
      </c>
      <c r="D90" s="69"/>
      <c r="E90" s="81"/>
      <c r="F90" s="70"/>
      <c r="G90" s="71"/>
      <c r="H90" s="72">
        <f>H91+H133</f>
        <v>0</v>
      </c>
      <c r="I90" s="21"/>
    </row>
    <row r="91" spans="1:9" s="2" customFormat="1" ht="15.75" x14ac:dyDescent="0.25">
      <c r="A91" s="29"/>
      <c r="B91" s="78" t="s">
        <v>381</v>
      </c>
      <c r="C91" s="66" t="s">
        <v>388</v>
      </c>
      <c r="D91" s="73"/>
      <c r="E91" s="82"/>
      <c r="F91" s="74"/>
      <c r="G91" s="75"/>
      <c r="H91" s="67">
        <f>SUM(H92:H132)</f>
        <v>0</v>
      </c>
      <c r="I91" s="21"/>
    </row>
    <row r="92" spans="1:9" s="2" customFormat="1" ht="25.5" x14ac:dyDescent="0.25">
      <c r="A92" s="29"/>
      <c r="B92" s="20" t="s">
        <v>95</v>
      </c>
      <c r="C92" s="36" t="s">
        <v>483</v>
      </c>
      <c r="D92" s="63" t="s">
        <v>25</v>
      </c>
      <c r="E92" s="79">
        <v>350</v>
      </c>
      <c r="F92" s="64"/>
      <c r="G92" s="31"/>
      <c r="H92" s="39">
        <f t="shared" si="3"/>
        <v>0</v>
      </c>
      <c r="I92" s="21"/>
    </row>
    <row r="93" spans="1:9" s="2" customFormat="1" ht="25.5" x14ac:dyDescent="0.25">
      <c r="A93" s="29"/>
      <c r="B93" s="20" t="s">
        <v>96</v>
      </c>
      <c r="C93" s="36" t="s">
        <v>484</v>
      </c>
      <c r="D93" s="63" t="s">
        <v>25</v>
      </c>
      <c r="E93" s="79">
        <v>65</v>
      </c>
      <c r="F93" s="64"/>
      <c r="G93" s="31"/>
      <c r="H93" s="39">
        <f t="shared" si="3"/>
        <v>0</v>
      </c>
      <c r="I93" s="21"/>
    </row>
    <row r="94" spans="1:9" s="2" customFormat="1" ht="25.5" x14ac:dyDescent="0.25">
      <c r="A94" s="29"/>
      <c r="B94" s="20" t="s">
        <v>97</v>
      </c>
      <c r="C94" s="27" t="s">
        <v>485</v>
      </c>
      <c r="D94" s="63" t="s">
        <v>25</v>
      </c>
      <c r="E94" s="79">
        <v>144</v>
      </c>
      <c r="F94" s="64"/>
      <c r="G94" s="31"/>
      <c r="H94" s="39">
        <f t="shared" si="3"/>
        <v>0</v>
      </c>
      <c r="I94" s="21"/>
    </row>
    <row r="95" spans="1:9" s="2" customFormat="1" ht="25.5" x14ac:dyDescent="0.25">
      <c r="A95" s="29"/>
      <c r="B95" s="20" t="s">
        <v>98</v>
      </c>
      <c r="C95" s="36" t="s">
        <v>486</v>
      </c>
      <c r="D95" s="63" t="s">
        <v>25</v>
      </c>
      <c r="E95" s="79">
        <v>45</v>
      </c>
      <c r="F95" s="64"/>
      <c r="G95" s="31"/>
      <c r="H95" s="39">
        <f t="shared" si="3"/>
        <v>0</v>
      </c>
      <c r="I95" s="21"/>
    </row>
    <row r="96" spans="1:9" s="2" customFormat="1" ht="25.5" x14ac:dyDescent="0.25">
      <c r="A96" s="29"/>
      <c r="B96" s="20" t="s">
        <v>99</v>
      </c>
      <c r="C96" s="36" t="s">
        <v>487</v>
      </c>
      <c r="D96" s="63" t="s">
        <v>25</v>
      </c>
      <c r="E96" s="79">
        <v>121</v>
      </c>
      <c r="F96" s="64"/>
      <c r="G96" s="31"/>
      <c r="H96" s="39">
        <f t="shared" si="3"/>
        <v>0</v>
      </c>
      <c r="I96" s="21"/>
    </row>
    <row r="97" spans="1:9" s="2" customFormat="1" ht="25.5" x14ac:dyDescent="0.25">
      <c r="A97" s="29"/>
      <c r="B97" s="20" t="s">
        <v>100</v>
      </c>
      <c r="C97" s="27" t="s">
        <v>488</v>
      </c>
      <c r="D97" s="63" t="s">
        <v>26</v>
      </c>
      <c r="E97" s="79">
        <v>4</v>
      </c>
      <c r="F97" s="64"/>
      <c r="G97" s="31"/>
      <c r="H97" s="39">
        <f t="shared" si="3"/>
        <v>0</v>
      </c>
      <c r="I97" s="21"/>
    </row>
    <row r="98" spans="1:9" s="2" customFormat="1" ht="25.5" x14ac:dyDescent="0.25">
      <c r="A98" s="29"/>
      <c r="B98" s="20" t="s">
        <v>101</v>
      </c>
      <c r="C98" s="27" t="s">
        <v>489</v>
      </c>
      <c r="D98" s="63" t="s">
        <v>26</v>
      </c>
      <c r="E98" s="79">
        <v>2</v>
      </c>
      <c r="F98" s="64"/>
      <c r="G98" s="31"/>
      <c r="H98" s="39">
        <f t="shared" si="3"/>
        <v>0</v>
      </c>
      <c r="I98" s="21"/>
    </row>
    <row r="99" spans="1:9" s="2" customFormat="1" ht="25.5" x14ac:dyDescent="0.25">
      <c r="A99" s="29"/>
      <c r="B99" s="20" t="s">
        <v>102</v>
      </c>
      <c r="C99" s="27" t="s">
        <v>490</v>
      </c>
      <c r="D99" s="63" t="s">
        <v>26</v>
      </c>
      <c r="E99" s="79">
        <v>6</v>
      </c>
      <c r="F99" s="64"/>
      <c r="G99" s="31"/>
      <c r="H99" s="39">
        <f t="shared" si="3"/>
        <v>0</v>
      </c>
      <c r="I99" s="21"/>
    </row>
    <row r="100" spans="1:9" s="2" customFormat="1" ht="25.5" x14ac:dyDescent="0.25">
      <c r="A100" s="29"/>
      <c r="B100" s="20" t="s">
        <v>103</v>
      </c>
      <c r="C100" s="36" t="s">
        <v>491</v>
      </c>
      <c r="D100" s="63" t="s">
        <v>26</v>
      </c>
      <c r="E100" s="79">
        <v>3</v>
      </c>
      <c r="F100" s="64"/>
      <c r="G100" s="31"/>
      <c r="H100" s="39">
        <f t="shared" si="3"/>
        <v>0</v>
      </c>
      <c r="I100" s="21"/>
    </row>
    <row r="101" spans="1:9" s="2" customFormat="1" ht="25.5" x14ac:dyDescent="0.25">
      <c r="A101" s="29"/>
      <c r="B101" s="20" t="s">
        <v>104</v>
      </c>
      <c r="C101" s="27" t="s">
        <v>492</v>
      </c>
      <c r="D101" s="63" t="s">
        <v>26</v>
      </c>
      <c r="E101" s="79">
        <v>3</v>
      </c>
      <c r="F101" s="64"/>
      <c r="G101" s="31"/>
      <c r="H101" s="39">
        <f t="shared" si="3"/>
        <v>0</v>
      </c>
      <c r="I101" s="21"/>
    </row>
    <row r="102" spans="1:9" s="2" customFormat="1" ht="25.5" x14ac:dyDescent="0.25">
      <c r="A102" s="29"/>
      <c r="B102" s="20" t="s">
        <v>105</v>
      </c>
      <c r="C102" s="27" t="s">
        <v>493</v>
      </c>
      <c r="D102" s="63" t="s">
        <v>26</v>
      </c>
      <c r="E102" s="79">
        <v>145</v>
      </c>
      <c r="F102" s="64"/>
      <c r="G102" s="31"/>
      <c r="H102" s="39">
        <f t="shared" si="3"/>
        <v>0</v>
      </c>
      <c r="I102" s="21"/>
    </row>
    <row r="103" spans="1:9" s="2" customFormat="1" ht="25.5" x14ac:dyDescent="0.25">
      <c r="A103" s="29"/>
      <c r="B103" s="20" t="s">
        <v>106</v>
      </c>
      <c r="C103" s="36" t="s">
        <v>494</v>
      </c>
      <c r="D103" s="63" t="s">
        <v>26</v>
      </c>
      <c r="E103" s="79">
        <v>11</v>
      </c>
      <c r="F103" s="64"/>
      <c r="G103" s="31"/>
      <c r="H103" s="39">
        <f t="shared" si="3"/>
        <v>0</v>
      </c>
      <c r="I103" s="21"/>
    </row>
    <row r="104" spans="1:9" s="2" customFormat="1" ht="25.5" x14ac:dyDescent="0.25">
      <c r="A104" s="29"/>
      <c r="B104" s="20" t="s">
        <v>107</v>
      </c>
      <c r="C104" s="27" t="s">
        <v>495</v>
      </c>
      <c r="D104" s="63" t="s">
        <v>26</v>
      </c>
      <c r="E104" s="79">
        <v>40</v>
      </c>
      <c r="F104" s="64"/>
      <c r="G104" s="31"/>
      <c r="H104" s="39">
        <f t="shared" si="3"/>
        <v>0</v>
      </c>
      <c r="I104" s="21"/>
    </row>
    <row r="105" spans="1:9" s="2" customFormat="1" ht="25.5" x14ac:dyDescent="0.25">
      <c r="A105" s="29"/>
      <c r="B105" s="20" t="s">
        <v>108</v>
      </c>
      <c r="C105" s="27" t="s">
        <v>496</v>
      </c>
      <c r="D105" s="63" t="s">
        <v>26</v>
      </c>
      <c r="E105" s="79">
        <v>5</v>
      </c>
      <c r="F105" s="64"/>
      <c r="G105" s="31"/>
      <c r="H105" s="39">
        <f t="shared" si="3"/>
        <v>0</v>
      </c>
      <c r="I105" s="21"/>
    </row>
    <row r="106" spans="1:9" s="2" customFormat="1" ht="25.5" x14ac:dyDescent="0.25">
      <c r="A106" s="29"/>
      <c r="B106" s="20" t="s">
        <v>109</v>
      </c>
      <c r="C106" s="27" t="s">
        <v>497</v>
      </c>
      <c r="D106" s="63" t="s">
        <v>26</v>
      </c>
      <c r="E106" s="79">
        <v>23</v>
      </c>
      <c r="F106" s="64"/>
      <c r="G106" s="31"/>
      <c r="H106" s="39">
        <f t="shared" si="3"/>
        <v>0</v>
      </c>
      <c r="I106" s="21"/>
    </row>
    <row r="107" spans="1:9" s="2" customFormat="1" ht="25.5" x14ac:dyDescent="0.25">
      <c r="A107" s="29"/>
      <c r="B107" s="20" t="s">
        <v>110</v>
      </c>
      <c r="C107" s="27" t="s">
        <v>498</v>
      </c>
      <c r="D107" s="63" t="s">
        <v>26</v>
      </c>
      <c r="E107" s="79">
        <v>2</v>
      </c>
      <c r="F107" s="64"/>
      <c r="G107" s="31"/>
      <c r="H107" s="39">
        <f t="shared" si="3"/>
        <v>0</v>
      </c>
      <c r="I107" s="21"/>
    </row>
    <row r="108" spans="1:9" s="2" customFormat="1" ht="25.5" x14ac:dyDescent="0.25">
      <c r="A108" s="29"/>
      <c r="B108" s="20" t="s">
        <v>111</v>
      </c>
      <c r="C108" s="36" t="s">
        <v>499</v>
      </c>
      <c r="D108" s="63" t="s">
        <v>26</v>
      </c>
      <c r="E108" s="79">
        <v>1</v>
      </c>
      <c r="F108" s="64"/>
      <c r="G108" s="31"/>
      <c r="H108" s="39">
        <f t="shared" si="3"/>
        <v>0</v>
      </c>
      <c r="I108" s="21"/>
    </row>
    <row r="109" spans="1:9" s="2" customFormat="1" ht="25.5" x14ac:dyDescent="0.25">
      <c r="A109" s="29"/>
      <c r="B109" s="20" t="s">
        <v>112</v>
      </c>
      <c r="C109" s="36" t="s">
        <v>500</v>
      </c>
      <c r="D109" s="63" t="s">
        <v>26</v>
      </c>
      <c r="E109" s="79">
        <v>1</v>
      </c>
      <c r="F109" s="64"/>
      <c r="G109" s="31"/>
      <c r="H109" s="39">
        <f t="shared" si="3"/>
        <v>0</v>
      </c>
      <c r="I109" s="21"/>
    </row>
    <row r="110" spans="1:9" s="2" customFormat="1" ht="25.5" x14ac:dyDescent="0.25">
      <c r="A110" s="29"/>
      <c r="B110" s="20" t="s">
        <v>113</v>
      </c>
      <c r="C110" s="36" t="s">
        <v>501</v>
      </c>
      <c r="D110" s="63" t="s">
        <v>26</v>
      </c>
      <c r="E110" s="79">
        <v>1</v>
      </c>
      <c r="F110" s="64"/>
      <c r="G110" s="31"/>
      <c r="H110" s="39">
        <f t="shared" si="3"/>
        <v>0</v>
      </c>
      <c r="I110" s="21"/>
    </row>
    <row r="111" spans="1:9" s="2" customFormat="1" ht="25.5" x14ac:dyDescent="0.25">
      <c r="A111" s="29"/>
      <c r="B111" s="20" t="s">
        <v>114</v>
      </c>
      <c r="C111" s="27" t="s">
        <v>502</v>
      </c>
      <c r="D111" s="63" t="s">
        <v>26</v>
      </c>
      <c r="E111" s="79">
        <v>20</v>
      </c>
      <c r="F111" s="64"/>
      <c r="G111" s="31"/>
      <c r="H111" s="39">
        <f t="shared" si="3"/>
        <v>0</v>
      </c>
      <c r="I111" s="21"/>
    </row>
    <row r="112" spans="1:9" s="2" customFormat="1" ht="25.5" x14ac:dyDescent="0.25">
      <c r="A112" s="29"/>
      <c r="B112" s="20" t="s">
        <v>115</v>
      </c>
      <c r="C112" s="36" t="s">
        <v>503</v>
      </c>
      <c r="D112" s="63" t="s">
        <v>26</v>
      </c>
      <c r="E112" s="79">
        <v>2</v>
      </c>
      <c r="F112" s="64"/>
      <c r="G112" s="31"/>
      <c r="H112" s="39">
        <f t="shared" si="3"/>
        <v>0</v>
      </c>
      <c r="I112" s="21"/>
    </row>
    <row r="113" spans="1:9" s="20" customFormat="1" ht="25.5" x14ac:dyDescent="0.25">
      <c r="B113" s="20" t="s">
        <v>116</v>
      </c>
      <c r="C113" s="27" t="s">
        <v>504</v>
      </c>
      <c r="D113" s="63" t="s">
        <v>26</v>
      </c>
      <c r="E113" s="79">
        <v>6</v>
      </c>
      <c r="F113" s="64"/>
      <c r="G113" s="31"/>
      <c r="H113" s="39">
        <f t="shared" si="3"/>
        <v>0</v>
      </c>
      <c r="I113" s="21"/>
    </row>
    <row r="114" spans="1:9" s="2" customFormat="1" ht="25.5" x14ac:dyDescent="0.25">
      <c r="B114" s="20" t="s">
        <v>117</v>
      </c>
      <c r="C114" s="27" t="s">
        <v>505</v>
      </c>
      <c r="D114" s="63" t="s">
        <v>26</v>
      </c>
      <c r="E114" s="79">
        <v>2</v>
      </c>
      <c r="F114" s="64"/>
      <c r="G114" s="31"/>
      <c r="H114" s="39">
        <f t="shared" si="3"/>
        <v>0</v>
      </c>
      <c r="I114" s="21"/>
    </row>
    <row r="115" spans="1:9" s="2" customFormat="1" ht="25.5" x14ac:dyDescent="0.25">
      <c r="A115" s="29"/>
      <c r="B115" s="20" t="s">
        <v>118</v>
      </c>
      <c r="C115" s="27" t="s">
        <v>506</v>
      </c>
      <c r="D115" s="63" t="s">
        <v>26</v>
      </c>
      <c r="E115" s="79">
        <v>13</v>
      </c>
      <c r="F115" s="64"/>
      <c r="G115" s="31"/>
      <c r="H115" s="39">
        <f t="shared" si="3"/>
        <v>0</v>
      </c>
      <c r="I115" s="21"/>
    </row>
    <row r="116" spans="1:9" s="2" customFormat="1" ht="25.5" x14ac:dyDescent="0.25">
      <c r="A116" s="29"/>
      <c r="B116" s="20" t="s">
        <v>119</v>
      </c>
      <c r="C116" s="27" t="s">
        <v>507</v>
      </c>
      <c r="D116" s="63" t="s">
        <v>26</v>
      </c>
      <c r="E116" s="79">
        <v>2</v>
      </c>
      <c r="F116" s="64"/>
      <c r="G116" s="31"/>
      <c r="H116" s="39">
        <f t="shared" si="3"/>
        <v>0</v>
      </c>
      <c r="I116" s="21"/>
    </row>
    <row r="117" spans="1:9" s="2" customFormat="1" ht="25.5" x14ac:dyDescent="0.25">
      <c r="A117" s="29"/>
      <c r="B117" s="20" t="s">
        <v>120</v>
      </c>
      <c r="C117" s="27" t="s">
        <v>508</v>
      </c>
      <c r="D117" s="63" t="s">
        <v>26</v>
      </c>
      <c r="E117" s="79">
        <v>3</v>
      </c>
      <c r="F117" s="64"/>
      <c r="G117" s="31"/>
      <c r="H117" s="39">
        <f t="shared" ref="H117:H132" si="4">+ROUND(E117*F117,2)</f>
        <v>0</v>
      </c>
      <c r="I117" s="21"/>
    </row>
    <row r="118" spans="1:9" s="2" customFormat="1" ht="25.5" x14ac:dyDescent="0.25">
      <c r="A118" s="29"/>
      <c r="B118" s="20" t="s">
        <v>121</v>
      </c>
      <c r="C118" s="27" t="s">
        <v>509</v>
      </c>
      <c r="D118" s="63" t="s">
        <v>26</v>
      </c>
      <c r="E118" s="79">
        <v>1</v>
      </c>
      <c r="F118" s="64"/>
      <c r="G118" s="31"/>
      <c r="H118" s="39">
        <f t="shared" si="4"/>
        <v>0</v>
      </c>
      <c r="I118" s="21"/>
    </row>
    <row r="119" spans="1:9" s="2" customFormat="1" ht="25.5" x14ac:dyDescent="0.25">
      <c r="A119" s="29"/>
      <c r="B119" s="20" t="s">
        <v>122</v>
      </c>
      <c r="C119" s="27" t="s">
        <v>510</v>
      </c>
      <c r="D119" s="63" t="s">
        <v>26</v>
      </c>
      <c r="E119" s="79">
        <v>11</v>
      </c>
      <c r="F119" s="64"/>
      <c r="G119" s="31"/>
      <c r="H119" s="39">
        <f t="shared" si="4"/>
        <v>0</v>
      </c>
      <c r="I119" s="21"/>
    </row>
    <row r="120" spans="1:9" s="2" customFormat="1" ht="25.5" x14ac:dyDescent="0.25">
      <c r="A120" s="29"/>
      <c r="B120" s="20" t="s">
        <v>123</v>
      </c>
      <c r="C120" s="27" t="s">
        <v>511</v>
      </c>
      <c r="D120" s="63" t="s">
        <v>26</v>
      </c>
      <c r="E120" s="79">
        <v>7</v>
      </c>
      <c r="F120" s="64"/>
      <c r="G120" s="31"/>
      <c r="H120" s="39">
        <f t="shared" si="4"/>
        <v>0</v>
      </c>
      <c r="I120" s="21"/>
    </row>
    <row r="121" spans="1:9" s="2" customFormat="1" ht="25.5" x14ac:dyDescent="0.25">
      <c r="A121" s="29"/>
      <c r="B121" s="20" t="s">
        <v>124</v>
      </c>
      <c r="C121" s="27" t="s">
        <v>512</v>
      </c>
      <c r="D121" s="63" t="s">
        <v>26</v>
      </c>
      <c r="E121" s="79">
        <v>2</v>
      </c>
      <c r="F121" s="64"/>
      <c r="G121" s="31"/>
      <c r="H121" s="39">
        <f t="shared" si="4"/>
        <v>0</v>
      </c>
      <c r="I121" s="21"/>
    </row>
    <row r="122" spans="1:9" s="2" customFormat="1" ht="25.5" x14ac:dyDescent="0.25">
      <c r="A122" s="29"/>
      <c r="B122" s="20" t="s">
        <v>125</v>
      </c>
      <c r="C122" s="27" t="s">
        <v>513</v>
      </c>
      <c r="D122" s="63" t="s">
        <v>26</v>
      </c>
      <c r="E122" s="79">
        <v>4</v>
      </c>
      <c r="F122" s="64"/>
      <c r="G122" s="31"/>
      <c r="H122" s="39">
        <f t="shared" si="4"/>
        <v>0</v>
      </c>
      <c r="I122" s="21"/>
    </row>
    <row r="123" spans="1:9" s="2" customFormat="1" ht="25.5" x14ac:dyDescent="0.25">
      <c r="A123" s="29"/>
      <c r="B123" s="20" t="s">
        <v>126</v>
      </c>
      <c r="C123" s="27" t="s">
        <v>514</v>
      </c>
      <c r="D123" s="63" t="s">
        <v>26</v>
      </c>
      <c r="E123" s="79">
        <v>13</v>
      </c>
      <c r="F123" s="64"/>
      <c r="G123" s="31"/>
      <c r="H123" s="39">
        <f t="shared" si="4"/>
        <v>0</v>
      </c>
      <c r="I123" s="21"/>
    </row>
    <row r="124" spans="1:9" s="2" customFormat="1" ht="38.25" x14ac:dyDescent="0.25">
      <c r="A124" s="29"/>
      <c r="B124" s="20" t="s">
        <v>127</v>
      </c>
      <c r="C124" s="27" t="s">
        <v>515</v>
      </c>
      <c r="D124" s="63" t="s">
        <v>26</v>
      </c>
      <c r="E124" s="79">
        <v>6</v>
      </c>
      <c r="F124" s="64"/>
      <c r="G124" s="31"/>
      <c r="H124" s="39">
        <f t="shared" si="4"/>
        <v>0</v>
      </c>
      <c r="I124" s="21"/>
    </row>
    <row r="125" spans="1:9" s="2" customFormat="1" ht="38.25" x14ac:dyDescent="0.25">
      <c r="A125" s="29"/>
      <c r="B125" s="20" t="s">
        <v>128</v>
      </c>
      <c r="C125" s="27" t="s">
        <v>516</v>
      </c>
      <c r="D125" s="63" t="s">
        <v>26</v>
      </c>
      <c r="E125" s="79">
        <v>5</v>
      </c>
      <c r="F125" s="64"/>
      <c r="G125" s="31"/>
      <c r="H125" s="39">
        <f t="shared" si="4"/>
        <v>0</v>
      </c>
      <c r="I125" s="21"/>
    </row>
    <row r="126" spans="1:9" s="2" customFormat="1" ht="38.25" x14ac:dyDescent="0.25">
      <c r="A126" s="29"/>
      <c r="B126" s="20" t="s">
        <v>129</v>
      </c>
      <c r="C126" s="27" t="s">
        <v>517</v>
      </c>
      <c r="D126" s="63" t="s">
        <v>26</v>
      </c>
      <c r="E126" s="79">
        <v>15</v>
      </c>
      <c r="F126" s="64"/>
      <c r="G126" s="31"/>
      <c r="H126" s="39">
        <f t="shared" si="4"/>
        <v>0</v>
      </c>
      <c r="I126" s="21"/>
    </row>
    <row r="127" spans="1:9" s="2" customFormat="1" ht="38.25" x14ac:dyDescent="0.25">
      <c r="A127" s="29"/>
      <c r="B127" s="20" t="s">
        <v>130</v>
      </c>
      <c r="C127" s="27" t="s">
        <v>518</v>
      </c>
      <c r="D127" s="63" t="s">
        <v>26</v>
      </c>
      <c r="E127" s="79">
        <v>8</v>
      </c>
      <c r="F127" s="64"/>
      <c r="G127" s="31"/>
      <c r="H127" s="39">
        <f t="shared" si="4"/>
        <v>0</v>
      </c>
      <c r="I127" s="21"/>
    </row>
    <row r="128" spans="1:9" s="2" customFormat="1" ht="38.25" x14ac:dyDescent="0.25">
      <c r="A128" s="29"/>
      <c r="B128" s="20" t="s">
        <v>131</v>
      </c>
      <c r="C128" s="27" t="s">
        <v>519</v>
      </c>
      <c r="D128" s="63" t="s">
        <v>26</v>
      </c>
      <c r="E128" s="79">
        <v>14</v>
      </c>
      <c r="F128" s="64"/>
      <c r="G128" s="31"/>
      <c r="H128" s="39">
        <f t="shared" si="4"/>
        <v>0</v>
      </c>
      <c r="I128" s="21"/>
    </row>
    <row r="129" spans="1:9" s="2" customFormat="1" ht="25.5" x14ac:dyDescent="0.25">
      <c r="A129" s="29"/>
      <c r="B129" s="20" t="s">
        <v>132</v>
      </c>
      <c r="C129" s="27" t="s">
        <v>520</v>
      </c>
      <c r="D129" s="63" t="s">
        <v>26</v>
      </c>
      <c r="E129" s="79">
        <v>1</v>
      </c>
      <c r="F129" s="64"/>
      <c r="G129" s="31"/>
      <c r="H129" s="39">
        <f t="shared" si="4"/>
        <v>0</v>
      </c>
      <c r="I129" s="21"/>
    </row>
    <row r="130" spans="1:9" s="2" customFormat="1" ht="25.5" x14ac:dyDescent="0.25">
      <c r="A130" s="29"/>
      <c r="B130" s="20" t="s">
        <v>31</v>
      </c>
      <c r="C130" s="27" t="s">
        <v>521</v>
      </c>
      <c r="D130" s="63" t="s">
        <v>26</v>
      </c>
      <c r="E130" s="79">
        <v>2</v>
      </c>
      <c r="F130" s="64"/>
      <c r="G130" s="31"/>
      <c r="H130" s="39">
        <f t="shared" si="4"/>
        <v>0</v>
      </c>
      <c r="I130" s="21"/>
    </row>
    <row r="131" spans="1:9" s="2" customFormat="1" ht="38.25" x14ac:dyDescent="0.25">
      <c r="A131" s="29"/>
      <c r="B131" s="20" t="s">
        <v>133</v>
      </c>
      <c r="C131" s="27" t="s">
        <v>522</v>
      </c>
      <c r="D131" s="63" t="s">
        <v>26</v>
      </c>
      <c r="E131" s="79">
        <v>6</v>
      </c>
      <c r="F131" s="64"/>
      <c r="G131" s="31"/>
      <c r="H131" s="39">
        <f t="shared" si="4"/>
        <v>0</v>
      </c>
      <c r="I131" s="21"/>
    </row>
    <row r="132" spans="1:9" s="2" customFormat="1" ht="25.5" x14ac:dyDescent="0.25">
      <c r="A132" s="29"/>
      <c r="B132" s="20" t="s">
        <v>134</v>
      </c>
      <c r="C132" s="27" t="s">
        <v>523</v>
      </c>
      <c r="D132" s="63" t="s">
        <v>26</v>
      </c>
      <c r="E132" s="79">
        <v>5</v>
      </c>
      <c r="F132" s="64"/>
      <c r="G132" s="31"/>
      <c r="H132" s="39">
        <f t="shared" si="4"/>
        <v>0</v>
      </c>
      <c r="I132" s="21"/>
    </row>
    <row r="133" spans="1:9" s="2" customFormat="1" ht="15.75" x14ac:dyDescent="0.25">
      <c r="A133" s="29"/>
      <c r="B133" s="78" t="s">
        <v>383</v>
      </c>
      <c r="C133" s="66" t="s">
        <v>384</v>
      </c>
      <c r="D133" s="73"/>
      <c r="E133" s="82"/>
      <c r="F133" s="74"/>
      <c r="G133" s="75"/>
      <c r="H133" s="67">
        <f>SUM(H134:H163)</f>
        <v>0</v>
      </c>
      <c r="I133" s="21"/>
    </row>
    <row r="134" spans="1:9" s="2" customFormat="1" ht="25.5" x14ac:dyDescent="0.25">
      <c r="A134" s="29"/>
      <c r="B134" s="20" t="s">
        <v>135</v>
      </c>
      <c r="C134" s="27" t="s">
        <v>524</v>
      </c>
      <c r="D134" s="63" t="s">
        <v>26</v>
      </c>
      <c r="E134" s="79">
        <v>5</v>
      </c>
      <c r="F134" s="64"/>
      <c r="G134" s="31"/>
      <c r="H134" s="39">
        <f t="shared" ref="H134:H180" si="5">+ROUND(E134*F134,2)</f>
        <v>0</v>
      </c>
      <c r="I134" s="21"/>
    </row>
    <row r="135" spans="1:9" s="2" customFormat="1" ht="25.5" x14ac:dyDescent="0.25">
      <c r="A135" s="29"/>
      <c r="B135" s="20" t="s">
        <v>136</v>
      </c>
      <c r="C135" s="27" t="s">
        <v>525</v>
      </c>
      <c r="D135" s="63" t="s">
        <v>26</v>
      </c>
      <c r="E135" s="79">
        <v>10</v>
      </c>
      <c r="F135" s="64"/>
      <c r="G135" s="31"/>
      <c r="H135" s="39">
        <f t="shared" si="5"/>
        <v>0</v>
      </c>
      <c r="I135" s="21"/>
    </row>
    <row r="136" spans="1:9" s="2" customFormat="1" ht="25.5" x14ac:dyDescent="0.25">
      <c r="A136" s="29"/>
      <c r="B136" s="20" t="s">
        <v>137</v>
      </c>
      <c r="C136" s="27" t="s">
        <v>526</v>
      </c>
      <c r="D136" s="63" t="s">
        <v>26</v>
      </c>
      <c r="E136" s="79">
        <v>12</v>
      </c>
      <c r="F136" s="64"/>
      <c r="G136" s="31"/>
      <c r="H136" s="39">
        <f t="shared" si="5"/>
        <v>0</v>
      </c>
      <c r="I136" s="21"/>
    </row>
    <row r="137" spans="1:9" s="2" customFormat="1" ht="25.5" x14ac:dyDescent="0.25">
      <c r="A137" s="29"/>
      <c r="B137" s="20" t="s">
        <v>138</v>
      </c>
      <c r="C137" s="27" t="s">
        <v>527</v>
      </c>
      <c r="D137" s="63" t="s">
        <v>26</v>
      </c>
      <c r="E137" s="79">
        <v>3</v>
      </c>
      <c r="F137" s="64"/>
      <c r="G137" s="31"/>
      <c r="H137" s="39">
        <f t="shared" si="5"/>
        <v>0</v>
      </c>
      <c r="I137" s="21"/>
    </row>
    <row r="138" spans="1:9" s="2" customFormat="1" ht="38.25" x14ac:dyDescent="0.25">
      <c r="A138" s="29"/>
      <c r="B138" s="20" t="s">
        <v>139</v>
      </c>
      <c r="C138" s="27" t="s">
        <v>528</v>
      </c>
      <c r="D138" s="63" t="s">
        <v>26</v>
      </c>
      <c r="E138" s="79">
        <v>1</v>
      </c>
      <c r="F138" s="64"/>
      <c r="G138" s="31"/>
      <c r="H138" s="39">
        <f t="shared" si="5"/>
        <v>0</v>
      </c>
      <c r="I138" s="21"/>
    </row>
    <row r="139" spans="1:9" s="2" customFormat="1" ht="25.5" x14ac:dyDescent="0.25">
      <c r="A139" s="29"/>
      <c r="B139" s="20" t="s">
        <v>140</v>
      </c>
      <c r="C139" s="27" t="s">
        <v>529</v>
      </c>
      <c r="D139" s="63" t="s">
        <v>26</v>
      </c>
      <c r="E139" s="79">
        <v>30</v>
      </c>
      <c r="F139" s="64"/>
      <c r="G139" s="31"/>
      <c r="H139" s="39">
        <f t="shared" si="5"/>
        <v>0</v>
      </c>
      <c r="I139" s="21"/>
    </row>
    <row r="140" spans="1:9" s="2" customFormat="1" ht="25.5" x14ac:dyDescent="0.25">
      <c r="A140" s="29"/>
      <c r="B140" s="20" t="s">
        <v>141</v>
      </c>
      <c r="C140" s="27" t="s">
        <v>530</v>
      </c>
      <c r="D140" s="63" t="s">
        <v>26</v>
      </c>
      <c r="E140" s="79">
        <v>30</v>
      </c>
      <c r="F140" s="64"/>
      <c r="G140" s="31"/>
      <c r="H140" s="39">
        <f t="shared" si="5"/>
        <v>0</v>
      </c>
      <c r="I140" s="21"/>
    </row>
    <row r="141" spans="1:9" s="2" customFormat="1" ht="25.5" x14ac:dyDescent="0.25">
      <c r="A141" s="29"/>
      <c r="B141" s="20" t="s">
        <v>142</v>
      </c>
      <c r="C141" s="27" t="s">
        <v>531</v>
      </c>
      <c r="D141" s="63" t="s">
        <v>26</v>
      </c>
      <c r="E141" s="79">
        <v>10</v>
      </c>
      <c r="F141" s="64"/>
      <c r="G141" s="31"/>
      <c r="H141" s="39">
        <f t="shared" si="5"/>
        <v>0</v>
      </c>
      <c r="I141" s="21"/>
    </row>
    <row r="142" spans="1:9" s="2" customFormat="1" ht="38.25" x14ac:dyDescent="0.25">
      <c r="A142" s="29"/>
      <c r="B142" s="20" t="s">
        <v>143</v>
      </c>
      <c r="C142" s="27" t="s">
        <v>532</v>
      </c>
      <c r="D142" s="63" t="s">
        <v>26</v>
      </c>
      <c r="E142" s="79">
        <v>4</v>
      </c>
      <c r="F142" s="64"/>
      <c r="G142" s="31"/>
      <c r="H142" s="39">
        <f t="shared" si="5"/>
        <v>0</v>
      </c>
      <c r="I142" s="21"/>
    </row>
    <row r="143" spans="1:9" s="2" customFormat="1" ht="38.25" x14ac:dyDescent="0.25">
      <c r="A143" s="29"/>
      <c r="B143" s="20" t="s">
        <v>144</v>
      </c>
      <c r="C143" s="27" t="s">
        <v>533</v>
      </c>
      <c r="D143" s="63" t="s">
        <v>26</v>
      </c>
      <c r="E143" s="79">
        <v>3</v>
      </c>
      <c r="F143" s="64"/>
      <c r="G143" s="31"/>
      <c r="H143" s="39">
        <f t="shared" si="5"/>
        <v>0</v>
      </c>
      <c r="I143" s="21"/>
    </row>
    <row r="144" spans="1:9" s="2" customFormat="1" ht="38.25" x14ac:dyDescent="0.25">
      <c r="A144" s="29"/>
      <c r="B144" s="20" t="s">
        <v>145</v>
      </c>
      <c r="C144" s="27" t="s">
        <v>534</v>
      </c>
      <c r="D144" s="63" t="s">
        <v>26</v>
      </c>
      <c r="E144" s="79">
        <v>3</v>
      </c>
      <c r="F144" s="64"/>
      <c r="G144" s="31"/>
      <c r="H144" s="39">
        <f t="shared" si="5"/>
        <v>0</v>
      </c>
      <c r="I144" s="21"/>
    </row>
    <row r="145" spans="1:9" s="2" customFormat="1" ht="38.25" x14ac:dyDescent="0.25">
      <c r="A145" s="29"/>
      <c r="B145" s="20" t="s">
        <v>146</v>
      </c>
      <c r="C145" s="27" t="s">
        <v>535</v>
      </c>
      <c r="D145" s="63" t="s">
        <v>26</v>
      </c>
      <c r="E145" s="79">
        <v>1</v>
      </c>
      <c r="F145" s="64"/>
      <c r="G145" s="31"/>
      <c r="H145" s="39">
        <f t="shared" si="5"/>
        <v>0</v>
      </c>
      <c r="I145" s="21"/>
    </row>
    <row r="146" spans="1:9" s="2" customFormat="1" ht="38.25" x14ac:dyDescent="0.25">
      <c r="A146" s="29"/>
      <c r="B146" s="20" t="s">
        <v>147</v>
      </c>
      <c r="C146" s="27" t="s">
        <v>536</v>
      </c>
      <c r="D146" s="63" t="s">
        <v>26</v>
      </c>
      <c r="E146" s="79">
        <v>4</v>
      </c>
      <c r="F146" s="64"/>
      <c r="G146" s="31"/>
      <c r="H146" s="39">
        <f t="shared" si="5"/>
        <v>0</v>
      </c>
      <c r="I146" s="21"/>
    </row>
    <row r="147" spans="1:9" s="2" customFormat="1" ht="38.25" x14ac:dyDescent="0.25">
      <c r="A147" s="29"/>
      <c r="B147" s="20" t="s">
        <v>148</v>
      </c>
      <c r="C147" s="27" t="s">
        <v>537</v>
      </c>
      <c r="D147" s="63" t="s">
        <v>26</v>
      </c>
      <c r="E147" s="79">
        <v>1</v>
      </c>
      <c r="F147" s="64"/>
      <c r="G147" s="31"/>
      <c r="H147" s="39">
        <f t="shared" si="5"/>
        <v>0</v>
      </c>
      <c r="I147" s="21"/>
    </row>
    <row r="148" spans="1:9" s="2" customFormat="1" ht="38.25" x14ac:dyDescent="0.25">
      <c r="A148" s="29"/>
      <c r="B148" s="20" t="s">
        <v>149</v>
      </c>
      <c r="C148" s="27" t="s">
        <v>538</v>
      </c>
      <c r="D148" s="63" t="s">
        <v>26</v>
      </c>
      <c r="E148" s="79">
        <v>1</v>
      </c>
      <c r="F148" s="64"/>
      <c r="G148" s="31"/>
      <c r="H148" s="39">
        <f t="shared" si="5"/>
        <v>0</v>
      </c>
      <c r="I148" s="21"/>
    </row>
    <row r="149" spans="1:9" s="2" customFormat="1" ht="25.5" x14ac:dyDescent="0.25">
      <c r="A149" s="29"/>
      <c r="B149" s="20" t="s">
        <v>150</v>
      </c>
      <c r="C149" s="27" t="s">
        <v>539</v>
      </c>
      <c r="D149" s="63" t="s">
        <v>26</v>
      </c>
      <c r="E149" s="79">
        <v>19</v>
      </c>
      <c r="F149" s="64"/>
      <c r="G149" s="31"/>
      <c r="H149" s="39">
        <f t="shared" si="5"/>
        <v>0</v>
      </c>
      <c r="I149" s="21"/>
    </row>
    <row r="150" spans="1:9" s="2" customFormat="1" ht="25.5" x14ac:dyDescent="0.25">
      <c r="A150" s="29"/>
      <c r="B150" s="20" t="s">
        <v>151</v>
      </c>
      <c r="C150" s="27" t="s">
        <v>540</v>
      </c>
      <c r="D150" s="63" t="s">
        <v>26</v>
      </c>
      <c r="E150" s="79">
        <v>1</v>
      </c>
      <c r="F150" s="64"/>
      <c r="G150" s="31"/>
      <c r="H150" s="39">
        <f t="shared" si="5"/>
        <v>0</v>
      </c>
      <c r="I150" s="21"/>
    </row>
    <row r="151" spans="1:9" s="2" customFormat="1" ht="25.5" x14ac:dyDescent="0.25">
      <c r="A151" s="29"/>
      <c r="B151" s="20" t="s">
        <v>152</v>
      </c>
      <c r="C151" s="27" t="s">
        <v>541</v>
      </c>
      <c r="D151" s="63" t="s">
        <v>26</v>
      </c>
      <c r="E151" s="79">
        <v>25</v>
      </c>
      <c r="F151" s="64"/>
      <c r="G151" s="31"/>
      <c r="H151" s="39">
        <f t="shared" si="5"/>
        <v>0</v>
      </c>
      <c r="I151" s="21"/>
    </row>
    <row r="152" spans="1:9" s="2" customFormat="1" ht="25.5" x14ac:dyDescent="0.25">
      <c r="A152" s="29"/>
      <c r="B152" s="20" t="s">
        <v>153</v>
      </c>
      <c r="C152" s="27" t="s">
        <v>542</v>
      </c>
      <c r="D152" s="63" t="s">
        <v>26</v>
      </c>
      <c r="E152" s="79">
        <v>1</v>
      </c>
      <c r="F152" s="64"/>
      <c r="G152" s="31"/>
      <c r="H152" s="39">
        <f t="shared" si="5"/>
        <v>0</v>
      </c>
      <c r="I152" s="21"/>
    </row>
    <row r="153" spans="1:9" s="2" customFormat="1" ht="38.25" x14ac:dyDescent="0.25">
      <c r="A153" s="29"/>
      <c r="B153" s="20" t="s">
        <v>154</v>
      </c>
      <c r="C153" s="27" t="s">
        <v>543</v>
      </c>
      <c r="D153" s="63" t="s">
        <v>26</v>
      </c>
      <c r="E153" s="79">
        <v>1</v>
      </c>
      <c r="F153" s="64"/>
      <c r="G153" s="31"/>
      <c r="H153" s="39">
        <f t="shared" si="5"/>
        <v>0</v>
      </c>
      <c r="I153" s="21"/>
    </row>
    <row r="154" spans="1:9" s="2" customFormat="1" ht="25.5" x14ac:dyDescent="0.25">
      <c r="A154" s="29"/>
      <c r="B154" s="20" t="s">
        <v>155</v>
      </c>
      <c r="C154" s="27" t="s">
        <v>544</v>
      </c>
      <c r="D154" s="63" t="s">
        <v>26</v>
      </c>
      <c r="E154" s="79">
        <v>1</v>
      </c>
      <c r="F154" s="64"/>
      <c r="G154" s="31"/>
      <c r="H154" s="39">
        <f t="shared" si="5"/>
        <v>0</v>
      </c>
      <c r="I154" s="21"/>
    </row>
    <row r="155" spans="1:9" s="2" customFormat="1" ht="38.25" x14ac:dyDescent="0.25">
      <c r="A155" s="29"/>
      <c r="B155" s="20" t="s">
        <v>156</v>
      </c>
      <c r="C155" s="27" t="s">
        <v>545</v>
      </c>
      <c r="D155" s="63" t="s">
        <v>26</v>
      </c>
      <c r="E155" s="79">
        <v>1</v>
      </c>
      <c r="F155" s="64"/>
      <c r="G155" s="31"/>
      <c r="H155" s="39">
        <f t="shared" si="5"/>
        <v>0</v>
      </c>
      <c r="I155" s="21"/>
    </row>
    <row r="156" spans="1:9" s="2" customFormat="1" ht="25.5" x14ac:dyDescent="0.25">
      <c r="A156" s="29"/>
      <c r="B156" s="20" t="s">
        <v>157</v>
      </c>
      <c r="C156" s="27" t="s">
        <v>546</v>
      </c>
      <c r="D156" s="63" t="s">
        <v>26</v>
      </c>
      <c r="E156" s="79">
        <v>2</v>
      </c>
      <c r="F156" s="64"/>
      <c r="G156" s="31"/>
      <c r="H156" s="39">
        <f t="shared" si="5"/>
        <v>0</v>
      </c>
      <c r="I156" s="21"/>
    </row>
    <row r="157" spans="1:9" s="2" customFormat="1" ht="25.5" x14ac:dyDescent="0.25">
      <c r="A157" s="29"/>
      <c r="B157" s="20" t="s">
        <v>158</v>
      </c>
      <c r="C157" s="27" t="s">
        <v>547</v>
      </c>
      <c r="D157" s="63" t="s">
        <v>26</v>
      </c>
      <c r="E157" s="79">
        <v>1</v>
      </c>
      <c r="F157" s="64"/>
      <c r="G157" s="31"/>
      <c r="H157" s="39">
        <f t="shared" si="5"/>
        <v>0</v>
      </c>
      <c r="I157" s="21"/>
    </row>
    <row r="158" spans="1:9" s="2" customFormat="1" ht="25.5" x14ac:dyDescent="0.25">
      <c r="A158" s="29"/>
      <c r="B158" s="20" t="s">
        <v>159</v>
      </c>
      <c r="C158" s="27" t="s">
        <v>548</v>
      </c>
      <c r="D158" s="63" t="s">
        <v>26</v>
      </c>
      <c r="E158" s="79">
        <v>1</v>
      </c>
      <c r="F158" s="64"/>
      <c r="G158" s="31"/>
      <c r="H158" s="39">
        <f t="shared" si="5"/>
        <v>0</v>
      </c>
      <c r="I158" s="21"/>
    </row>
    <row r="159" spans="1:9" s="2" customFormat="1" ht="25.5" x14ac:dyDescent="0.25">
      <c r="A159" s="29"/>
      <c r="B159" s="20" t="s">
        <v>160</v>
      </c>
      <c r="C159" s="27" t="s">
        <v>549</v>
      </c>
      <c r="D159" s="63" t="s">
        <v>26</v>
      </c>
      <c r="E159" s="79">
        <v>1</v>
      </c>
      <c r="F159" s="64"/>
      <c r="G159" s="31"/>
      <c r="H159" s="39">
        <f t="shared" si="5"/>
        <v>0</v>
      </c>
      <c r="I159" s="21"/>
    </row>
    <row r="160" spans="1:9" s="2" customFormat="1" ht="15.75" x14ac:dyDescent="0.25">
      <c r="A160" s="29"/>
      <c r="B160" s="20" t="s">
        <v>161</v>
      </c>
      <c r="C160" s="27" t="s">
        <v>550</v>
      </c>
      <c r="D160" s="63" t="s">
        <v>26</v>
      </c>
      <c r="E160" s="79">
        <v>1</v>
      </c>
      <c r="F160" s="64"/>
      <c r="G160" s="31"/>
      <c r="H160" s="39">
        <f t="shared" si="5"/>
        <v>0</v>
      </c>
      <c r="I160" s="21"/>
    </row>
    <row r="161" spans="1:9" s="2" customFormat="1" ht="38.25" x14ac:dyDescent="0.25">
      <c r="A161" s="29"/>
      <c r="B161" s="20" t="s">
        <v>162</v>
      </c>
      <c r="C161" s="27" t="s">
        <v>551</v>
      </c>
      <c r="D161" s="63" t="s">
        <v>26</v>
      </c>
      <c r="E161" s="79">
        <v>1</v>
      </c>
      <c r="F161" s="64"/>
      <c r="G161" s="31"/>
      <c r="H161" s="39">
        <f t="shared" si="5"/>
        <v>0</v>
      </c>
      <c r="I161" s="21"/>
    </row>
    <row r="162" spans="1:9" s="2" customFormat="1" ht="38.25" x14ac:dyDescent="0.25">
      <c r="A162" s="29"/>
      <c r="B162" s="20" t="s">
        <v>163</v>
      </c>
      <c r="C162" s="27" t="s">
        <v>552</v>
      </c>
      <c r="D162" s="63" t="s">
        <v>26</v>
      </c>
      <c r="E162" s="79">
        <v>2</v>
      </c>
      <c r="F162" s="64"/>
      <c r="G162" s="31"/>
      <c r="H162" s="39">
        <f t="shared" si="5"/>
        <v>0</v>
      </c>
      <c r="I162" s="21"/>
    </row>
    <row r="163" spans="1:9" s="2" customFormat="1" ht="25.5" x14ac:dyDescent="0.25">
      <c r="A163" s="29"/>
      <c r="B163" s="20" t="s">
        <v>164</v>
      </c>
      <c r="C163" s="38" t="s">
        <v>553</v>
      </c>
      <c r="D163" s="63" t="s">
        <v>26</v>
      </c>
      <c r="E163" s="79">
        <v>1</v>
      </c>
      <c r="F163" s="64"/>
      <c r="G163" s="31"/>
      <c r="H163" s="39">
        <f t="shared" si="5"/>
        <v>0</v>
      </c>
      <c r="I163" s="21"/>
    </row>
    <row r="164" spans="1:9" s="2" customFormat="1" x14ac:dyDescent="0.2">
      <c r="A164" s="29"/>
      <c r="B164" s="77" t="s">
        <v>386</v>
      </c>
      <c r="C164" s="68" t="s">
        <v>390</v>
      </c>
      <c r="D164" s="69"/>
      <c r="E164" s="81"/>
      <c r="F164" s="70"/>
      <c r="G164" s="71"/>
      <c r="H164" s="72">
        <f>SUM(H165:H171)</f>
        <v>0</v>
      </c>
      <c r="I164" s="21"/>
    </row>
    <row r="165" spans="1:9" s="2" customFormat="1" ht="25.5" x14ac:dyDescent="0.25">
      <c r="A165" s="29"/>
      <c r="B165" s="20" t="s">
        <v>165</v>
      </c>
      <c r="C165" s="27" t="s">
        <v>554</v>
      </c>
      <c r="D165" s="63" t="s">
        <v>25</v>
      </c>
      <c r="E165" s="79">
        <v>12</v>
      </c>
      <c r="F165" s="64"/>
      <c r="G165" s="31"/>
      <c r="H165" s="39">
        <f t="shared" si="5"/>
        <v>0</v>
      </c>
      <c r="I165" s="21"/>
    </row>
    <row r="166" spans="1:9" s="2" customFormat="1" ht="25.5" x14ac:dyDescent="0.25">
      <c r="A166" s="29"/>
      <c r="B166" s="20" t="s">
        <v>166</v>
      </c>
      <c r="C166" s="27" t="s">
        <v>554</v>
      </c>
      <c r="D166" s="63" t="s">
        <v>25</v>
      </c>
      <c r="E166" s="79">
        <v>80</v>
      </c>
      <c r="F166" s="64"/>
      <c r="G166" s="31"/>
      <c r="H166" s="39">
        <f t="shared" si="5"/>
        <v>0</v>
      </c>
      <c r="I166" s="21"/>
    </row>
    <row r="167" spans="1:9" s="2" customFormat="1" ht="25.5" x14ac:dyDescent="0.25">
      <c r="A167" s="29"/>
      <c r="B167" s="20" t="s">
        <v>167</v>
      </c>
      <c r="C167" s="27" t="s">
        <v>555</v>
      </c>
      <c r="D167" s="63" t="s">
        <v>26</v>
      </c>
      <c r="E167" s="79">
        <v>25</v>
      </c>
      <c r="F167" s="64"/>
      <c r="G167" s="31"/>
      <c r="H167" s="39">
        <f t="shared" si="5"/>
        <v>0</v>
      </c>
      <c r="I167" s="21"/>
    </row>
    <row r="168" spans="1:9" s="2" customFormat="1" ht="25.5" x14ac:dyDescent="0.25">
      <c r="A168" s="29"/>
      <c r="B168" s="20" t="s">
        <v>168</v>
      </c>
      <c r="C168" s="27" t="s">
        <v>556</v>
      </c>
      <c r="D168" s="63" t="s">
        <v>26</v>
      </c>
      <c r="E168" s="79">
        <v>6</v>
      </c>
      <c r="F168" s="64"/>
      <c r="G168" s="31"/>
      <c r="H168" s="39">
        <f t="shared" si="5"/>
        <v>0</v>
      </c>
      <c r="I168" s="21"/>
    </row>
    <row r="169" spans="1:9" s="2" customFormat="1" ht="25.5" x14ac:dyDescent="0.25">
      <c r="A169" s="29"/>
      <c r="B169" s="20" t="s">
        <v>169</v>
      </c>
      <c r="C169" s="27" t="s">
        <v>557</v>
      </c>
      <c r="D169" s="63" t="s">
        <v>26</v>
      </c>
      <c r="E169" s="79">
        <v>8</v>
      </c>
      <c r="F169" s="64"/>
      <c r="G169" s="31"/>
      <c r="H169" s="39">
        <f t="shared" si="5"/>
        <v>0</v>
      </c>
      <c r="I169" s="21"/>
    </row>
    <row r="170" spans="1:9" s="2" customFormat="1" ht="25.5" x14ac:dyDescent="0.25">
      <c r="A170" s="29"/>
      <c r="B170" s="20" t="s">
        <v>170</v>
      </c>
      <c r="C170" s="27" t="s">
        <v>558</v>
      </c>
      <c r="D170" s="63" t="s">
        <v>26</v>
      </c>
      <c r="E170" s="79">
        <v>4</v>
      </c>
      <c r="F170" s="64"/>
      <c r="G170" s="31"/>
      <c r="H170" s="39">
        <f t="shared" si="5"/>
        <v>0</v>
      </c>
      <c r="I170" s="21"/>
    </row>
    <row r="171" spans="1:9" s="2" customFormat="1" ht="25.5" x14ac:dyDescent="0.25">
      <c r="A171" s="29"/>
      <c r="B171" s="20" t="s">
        <v>171</v>
      </c>
      <c r="C171" s="27" t="s">
        <v>559</v>
      </c>
      <c r="D171" s="63" t="s">
        <v>26</v>
      </c>
      <c r="E171" s="79">
        <v>10</v>
      </c>
      <c r="F171" s="64"/>
      <c r="G171" s="31"/>
      <c r="H171" s="39">
        <f t="shared" si="5"/>
        <v>0</v>
      </c>
      <c r="I171" s="21"/>
    </row>
    <row r="172" spans="1:9" s="2" customFormat="1" x14ac:dyDescent="0.2">
      <c r="A172" s="29"/>
      <c r="B172" s="77" t="s">
        <v>389</v>
      </c>
      <c r="C172" s="68" t="s">
        <v>392</v>
      </c>
      <c r="D172" s="69"/>
      <c r="E172" s="81"/>
      <c r="F172" s="70"/>
      <c r="G172" s="71"/>
      <c r="H172" s="72">
        <f>H173+H202</f>
        <v>0</v>
      </c>
      <c r="I172" s="21"/>
    </row>
    <row r="173" spans="1:9" s="2" customFormat="1" ht="15.75" x14ac:dyDescent="0.25">
      <c r="A173" s="29"/>
      <c r="B173" s="78" t="s">
        <v>700</v>
      </c>
      <c r="C173" s="66" t="s">
        <v>393</v>
      </c>
      <c r="D173" s="73"/>
      <c r="E173" s="82"/>
      <c r="F173" s="74"/>
      <c r="G173" s="75"/>
      <c r="H173" s="67">
        <f>SUM(H174:H201)</f>
        <v>0</v>
      </c>
      <c r="I173" s="21"/>
    </row>
    <row r="174" spans="1:9" s="2" customFormat="1" ht="38.25" x14ac:dyDescent="0.25">
      <c r="A174" s="29"/>
      <c r="B174" s="20" t="s">
        <v>172</v>
      </c>
      <c r="C174" s="27" t="s">
        <v>560</v>
      </c>
      <c r="D174" s="63" t="s">
        <v>26</v>
      </c>
      <c r="E174" s="79">
        <v>6</v>
      </c>
      <c r="F174" s="64"/>
      <c r="G174" s="31"/>
      <c r="H174" s="39">
        <f t="shared" si="5"/>
        <v>0</v>
      </c>
      <c r="I174" s="21"/>
    </row>
    <row r="175" spans="1:9" s="2" customFormat="1" ht="38.25" x14ac:dyDescent="0.25">
      <c r="A175" s="29"/>
      <c r="B175" s="20" t="s">
        <v>173</v>
      </c>
      <c r="C175" s="59" t="s">
        <v>561</v>
      </c>
      <c r="D175" s="63" t="s">
        <v>26</v>
      </c>
      <c r="E175" s="79">
        <v>4</v>
      </c>
      <c r="F175" s="64"/>
      <c r="G175" s="31"/>
      <c r="H175" s="39">
        <f t="shared" si="5"/>
        <v>0</v>
      </c>
      <c r="I175" s="21"/>
    </row>
    <row r="176" spans="1:9" s="2" customFormat="1" ht="51" x14ac:dyDescent="0.25">
      <c r="A176" s="29"/>
      <c r="B176" s="20" t="s">
        <v>174</v>
      </c>
      <c r="C176" s="27" t="s">
        <v>562</v>
      </c>
      <c r="D176" s="63" t="s">
        <v>26</v>
      </c>
      <c r="E176" s="79">
        <v>1</v>
      </c>
      <c r="F176" s="64"/>
      <c r="G176" s="31"/>
      <c r="H176" s="39">
        <f t="shared" si="5"/>
        <v>0</v>
      </c>
      <c r="I176" s="21"/>
    </row>
    <row r="177" spans="1:9" s="2" customFormat="1" ht="38.25" x14ac:dyDescent="0.25">
      <c r="A177" s="29"/>
      <c r="B177" s="20" t="s">
        <v>175</v>
      </c>
      <c r="C177" s="27" t="s">
        <v>563</v>
      </c>
      <c r="D177" s="63" t="s">
        <v>26</v>
      </c>
      <c r="E177" s="79">
        <v>9</v>
      </c>
      <c r="F177" s="64"/>
      <c r="G177" s="31"/>
      <c r="H177" s="39">
        <f t="shared" si="5"/>
        <v>0</v>
      </c>
      <c r="I177" s="21"/>
    </row>
    <row r="178" spans="1:9" s="2" customFormat="1" ht="25.5" x14ac:dyDescent="0.25">
      <c r="A178" s="29"/>
      <c r="B178" s="20" t="s">
        <v>176</v>
      </c>
      <c r="C178" s="27" t="s">
        <v>564</v>
      </c>
      <c r="D178" s="63" t="s">
        <v>25</v>
      </c>
      <c r="E178" s="79">
        <v>136.19999999999999</v>
      </c>
      <c r="F178" s="64"/>
      <c r="G178" s="31"/>
      <c r="H178" s="39">
        <f t="shared" si="5"/>
        <v>0</v>
      </c>
      <c r="I178" s="21"/>
    </row>
    <row r="179" spans="1:9" s="2" customFormat="1" ht="25.5" x14ac:dyDescent="0.25">
      <c r="A179" s="29"/>
      <c r="B179" s="20" t="s">
        <v>177</v>
      </c>
      <c r="C179" s="27" t="s">
        <v>565</v>
      </c>
      <c r="D179" s="63" t="s">
        <v>25</v>
      </c>
      <c r="E179" s="79">
        <v>163</v>
      </c>
      <c r="F179" s="64"/>
      <c r="G179" s="31"/>
      <c r="H179" s="39">
        <f t="shared" si="5"/>
        <v>0</v>
      </c>
      <c r="I179" s="21"/>
    </row>
    <row r="180" spans="1:9" s="2" customFormat="1" ht="25.5" x14ac:dyDescent="0.25">
      <c r="A180" s="29"/>
      <c r="B180" s="20" t="s">
        <v>178</v>
      </c>
      <c r="C180" s="27" t="s">
        <v>566</v>
      </c>
      <c r="D180" s="63" t="s">
        <v>25</v>
      </c>
      <c r="E180" s="79">
        <v>190</v>
      </c>
      <c r="F180" s="64"/>
      <c r="G180" s="31"/>
      <c r="H180" s="39">
        <f t="shared" si="5"/>
        <v>0</v>
      </c>
      <c r="I180" s="21"/>
    </row>
    <row r="181" spans="1:9" s="2" customFormat="1" ht="25.5" x14ac:dyDescent="0.25">
      <c r="A181" s="29"/>
      <c r="B181" s="20" t="s">
        <v>179</v>
      </c>
      <c r="C181" s="27" t="s">
        <v>567</v>
      </c>
      <c r="D181" s="63" t="s">
        <v>25</v>
      </c>
      <c r="E181" s="79">
        <v>74</v>
      </c>
      <c r="F181" s="64"/>
      <c r="G181" s="31"/>
      <c r="H181" s="39">
        <f t="shared" ref="H181:H201" si="6">+ROUND(E181*F181,2)</f>
        <v>0</v>
      </c>
      <c r="I181" s="21"/>
    </row>
    <row r="182" spans="1:9" s="2" customFormat="1" ht="25.5" x14ac:dyDescent="0.25">
      <c r="A182" s="29"/>
      <c r="B182" s="20" t="s">
        <v>180</v>
      </c>
      <c r="C182" s="27" t="s">
        <v>523</v>
      </c>
      <c r="D182" s="63" t="s">
        <v>26</v>
      </c>
      <c r="E182" s="79">
        <v>30</v>
      </c>
      <c r="F182" s="64"/>
      <c r="G182" s="31"/>
      <c r="H182" s="39">
        <f t="shared" si="6"/>
        <v>0</v>
      </c>
      <c r="I182" s="21"/>
    </row>
    <row r="183" spans="1:9" s="2" customFormat="1" ht="25.5" x14ac:dyDescent="0.25">
      <c r="A183" s="29"/>
      <c r="B183" s="20" t="s">
        <v>181</v>
      </c>
      <c r="C183" s="27" t="s">
        <v>513</v>
      </c>
      <c r="D183" s="63" t="s">
        <v>26</v>
      </c>
      <c r="E183" s="79">
        <v>20</v>
      </c>
      <c r="F183" s="64"/>
      <c r="G183" s="31"/>
      <c r="H183" s="39">
        <f t="shared" si="6"/>
        <v>0</v>
      </c>
      <c r="I183" s="21"/>
    </row>
    <row r="184" spans="1:9" s="2" customFormat="1" ht="25.5" x14ac:dyDescent="0.25">
      <c r="A184" s="29"/>
      <c r="B184" s="20" t="s">
        <v>182</v>
      </c>
      <c r="C184" s="27" t="s">
        <v>568</v>
      </c>
      <c r="D184" s="63" t="s">
        <v>26</v>
      </c>
      <c r="E184" s="79">
        <v>1</v>
      </c>
      <c r="F184" s="64"/>
      <c r="G184" s="31"/>
      <c r="H184" s="39">
        <f t="shared" si="6"/>
        <v>0</v>
      </c>
      <c r="I184" s="21"/>
    </row>
    <row r="185" spans="1:9" s="2" customFormat="1" ht="25.5" x14ac:dyDescent="0.25">
      <c r="A185" s="29"/>
      <c r="B185" s="20" t="s">
        <v>183</v>
      </c>
      <c r="C185" s="27" t="s">
        <v>504</v>
      </c>
      <c r="D185" s="63" t="s">
        <v>26</v>
      </c>
      <c r="E185" s="79">
        <v>5</v>
      </c>
      <c r="F185" s="64"/>
      <c r="G185" s="31"/>
      <c r="H185" s="39">
        <f t="shared" si="6"/>
        <v>0</v>
      </c>
      <c r="I185" s="21"/>
    </row>
    <row r="186" spans="1:9" s="2" customFormat="1" ht="25.5" x14ac:dyDescent="0.25">
      <c r="A186" s="29"/>
      <c r="B186" s="20" t="s">
        <v>184</v>
      </c>
      <c r="C186" s="27" t="s">
        <v>503</v>
      </c>
      <c r="D186" s="63" t="s">
        <v>26</v>
      </c>
      <c r="E186" s="79">
        <v>8</v>
      </c>
      <c r="F186" s="64"/>
      <c r="G186" s="31"/>
      <c r="H186" s="39">
        <f t="shared" si="6"/>
        <v>0</v>
      </c>
      <c r="I186" s="21"/>
    </row>
    <row r="187" spans="1:9" s="2" customFormat="1" ht="25.5" x14ac:dyDescent="0.25">
      <c r="A187" s="29"/>
      <c r="B187" s="20" t="s">
        <v>185</v>
      </c>
      <c r="C187" s="27" t="s">
        <v>502</v>
      </c>
      <c r="D187" s="63" t="s">
        <v>26</v>
      </c>
      <c r="E187" s="79">
        <v>6</v>
      </c>
      <c r="F187" s="64"/>
      <c r="G187" s="31"/>
      <c r="H187" s="39">
        <f t="shared" si="6"/>
        <v>0</v>
      </c>
      <c r="I187" s="21"/>
    </row>
    <row r="188" spans="1:9" s="2" customFormat="1" ht="38.25" x14ac:dyDescent="0.25">
      <c r="A188" s="29"/>
      <c r="B188" s="20" t="s">
        <v>186</v>
      </c>
      <c r="C188" s="27" t="s">
        <v>569</v>
      </c>
      <c r="D188" s="63" t="s">
        <v>26</v>
      </c>
      <c r="E188" s="79">
        <v>2</v>
      </c>
      <c r="F188" s="64"/>
      <c r="G188" s="31"/>
      <c r="H188" s="39">
        <f t="shared" si="6"/>
        <v>0</v>
      </c>
      <c r="I188" s="21"/>
    </row>
    <row r="189" spans="1:9" s="2" customFormat="1" ht="38.25" x14ac:dyDescent="0.25">
      <c r="A189" s="29"/>
      <c r="B189" s="20" t="s">
        <v>187</v>
      </c>
      <c r="C189" s="27" t="s">
        <v>570</v>
      </c>
      <c r="D189" s="63" t="s">
        <v>26</v>
      </c>
      <c r="E189" s="79">
        <v>2</v>
      </c>
      <c r="F189" s="64"/>
      <c r="G189" s="31"/>
      <c r="H189" s="39">
        <f t="shared" si="6"/>
        <v>0</v>
      </c>
      <c r="I189" s="21"/>
    </row>
    <row r="190" spans="1:9" s="2" customFormat="1" ht="38.25" x14ac:dyDescent="0.25">
      <c r="A190" s="29"/>
      <c r="B190" s="20" t="s">
        <v>188</v>
      </c>
      <c r="C190" s="27" t="s">
        <v>571</v>
      </c>
      <c r="D190" s="63" t="s">
        <v>26</v>
      </c>
      <c r="E190" s="79">
        <v>5</v>
      </c>
      <c r="F190" s="64"/>
      <c r="G190" s="31"/>
      <c r="H190" s="39">
        <f t="shared" si="6"/>
        <v>0</v>
      </c>
      <c r="I190" s="21"/>
    </row>
    <row r="191" spans="1:9" s="2" customFormat="1" ht="38.25" x14ac:dyDescent="0.25">
      <c r="A191" s="29"/>
      <c r="B191" s="20" t="s">
        <v>189</v>
      </c>
      <c r="C191" s="27" t="s">
        <v>572</v>
      </c>
      <c r="D191" s="63" t="s">
        <v>26</v>
      </c>
      <c r="E191" s="79">
        <v>8</v>
      </c>
      <c r="F191" s="64"/>
      <c r="G191" s="31"/>
      <c r="H191" s="39">
        <f t="shared" si="6"/>
        <v>0</v>
      </c>
      <c r="I191" s="21"/>
    </row>
    <row r="192" spans="1:9" s="2" customFormat="1" ht="38.25" x14ac:dyDescent="0.25">
      <c r="A192" s="29"/>
      <c r="B192" s="20" t="s">
        <v>190</v>
      </c>
      <c r="C192" s="27" t="s">
        <v>573</v>
      </c>
      <c r="D192" s="63" t="s">
        <v>26</v>
      </c>
      <c r="E192" s="79">
        <v>2</v>
      </c>
      <c r="F192" s="64"/>
      <c r="G192" s="31"/>
      <c r="H192" s="39">
        <f t="shared" si="6"/>
        <v>0</v>
      </c>
      <c r="I192" s="21"/>
    </row>
    <row r="193" spans="1:9" s="2" customFormat="1" ht="38.25" x14ac:dyDescent="0.25">
      <c r="A193" s="29"/>
      <c r="B193" s="20" t="s">
        <v>191</v>
      </c>
      <c r="C193" s="27" t="s">
        <v>574</v>
      </c>
      <c r="D193" s="63" t="s">
        <v>26</v>
      </c>
      <c r="E193" s="79">
        <v>4</v>
      </c>
      <c r="F193" s="64"/>
      <c r="G193" s="31"/>
      <c r="H193" s="39">
        <f t="shared" si="6"/>
        <v>0</v>
      </c>
      <c r="I193" s="21"/>
    </row>
    <row r="194" spans="1:9" s="2" customFormat="1" ht="38.25" x14ac:dyDescent="0.25">
      <c r="A194" s="29"/>
      <c r="B194" s="20" t="s">
        <v>192</v>
      </c>
      <c r="C194" s="27" t="s">
        <v>575</v>
      </c>
      <c r="D194" s="63" t="s">
        <v>26</v>
      </c>
      <c r="E194" s="79">
        <v>10</v>
      </c>
      <c r="F194" s="64"/>
      <c r="G194" s="31"/>
      <c r="H194" s="39">
        <f t="shared" si="6"/>
        <v>0</v>
      </c>
      <c r="I194" s="21"/>
    </row>
    <row r="195" spans="1:9" s="2" customFormat="1" ht="38.25" x14ac:dyDescent="0.25">
      <c r="A195" s="29"/>
      <c r="B195" s="20" t="s">
        <v>193</v>
      </c>
      <c r="C195" s="27" t="s">
        <v>576</v>
      </c>
      <c r="D195" s="63" t="s">
        <v>26</v>
      </c>
      <c r="E195" s="79">
        <v>1</v>
      </c>
      <c r="F195" s="64"/>
      <c r="G195" s="31"/>
      <c r="H195" s="39">
        <f t="shared" si="6"/>
        <v>0</v>
      </c>
      <c r="I195" s="21"/>
    </row>
    <row r="196" spans="1:9" s="2" customFormat="1" ht="51" x14ac:dyDescent="0.25">
      <c r="A196" s="29"/>
      <c r="B196" s="20" t="s">
        <v>194</v>
      </c>
      <c r="C196" s="27" t="s">
        <v>577</v>
      </c>
      <c r="D196" s="63" t="s">
        <v>26</v>
      </c>
      <c r="E196" s="79">
        <v>3</v>
      </c>
      <c r="F196" s="64"/>
      <c r="G196" s="31"/>
      <c r="H196" s="39">
        <f t="shared" si="6"/>
        <v>0</v>
      </c>
      <c r="I196" s="21"/>
    </row>
    <row r="197" spans="1:9" s="2" customFormat="1" ht="25.5" x14ac:dyDescent="0.25">
      <c r="A197" s="29"/>
      <c r="B197" s="20" t="s">
        <v>195</v>
      </c>
      <c r="C197" s="27" t="s">
        <v>493</v>
      </c>
      <c r="D197" s="63" t="s">
        <v>26</v>
      </c>
      <c r="E197" s="79">
        <v>85</v>
      </c>
      <c r="F197" s="64"/>
      <c r="G197" s="31"/>
      <c r="H197" s="39">
        <f t="shared" si="6"/>
        <v>0</v>
      </c>
      <c r="I197" s="21"/>
    </row>
    <row r="198" spans="1:9" s="2" customFormat="1" ht="25.5" x14ac:dyDescent="0.25">
      <c r="A198" s="29"/>
      <c r="B198" s="20" t="s">
        <v>196</v>
      </c>
      <c r="C198" s="27" t="s">
        <v>494</v>
      </c>
      <c r="D198" s="63" t="s">
        <v>26</v>
      </c>
      <c r="E198" s="79">
        <v>80</v>
      </c>
      <c r="F198" s="64"/>
      <c r="G198" s="31"/>
      <c r="H198" s="39">
        <f t="shared" si="6"/>
        <v>0</v>
      </c>
      <c r="I198" s="21"/>
    </row>
    <row r="199" spans="1:9" s="2" customFormat="1" ht="25.5" x14ac:dyDescent="0.25">
      <c r="A199" s="29"/>
      <c r="B199" s="20" t="s">
        <v>197</v>
      </c>
      <c r="C199" s="27" t="s">
        <v>495</v>
      </c>
      <c r="D199" s="63" t="s">
        <v>26</v>
      </c>
      <c r="E199" s="79">
        <v>50</v>
      </c>
      <c r="F199" s="64"/>
      <c r="G199" s="31"/>
      <c r="H199" s="39">
        <f t="shared" si="6"/>
        <v>0</v>
      </c>
      <c r="I199" s="21"/>
    </row>
    <row r="200" spans="1:9" s="2" customFormat="1" ht="25.5" x14ac:dyDescent="0.25">
      <c r="A200" s="29"/>
      <c r="B200" s="20" t="s">
        <v>198</v>
      </c>
      <c r="C200" s="27" t="s">
        <v>578</v>
      </c>
      <c r="D200" s="63" t="s">
        <v>26</v>
      </c>
      <c r="E200" s="79">
        <v>20</v>
      </c>
      <c r="F200" s="64"/>
      <c r="G200" s="31"/>
      <c r="H200" s="39">
        <f t="shared" si="6"/>
        <v>0</v>
      </c>
      <c r="I200" s="21"/>
    </row>
    <row r="201" spans="1:9" s="2" customFormat="1" ht="15.75" x14ac:dyDescent="0.25">
      <c r="A201" s="29"/>
      <c r="B201" s="20" t="s">
        <v>199</v>
      </c>
      <c r="C201" s="27" t="s">
        <v>579</v>
      </c>
      <c r="D201" s="63" t="s">
        <v>25</v>
      </c>
      <c r="E201" s="79">
        <v>489.2</v>
      </c>
      <c r="F201" s="64"/>
      <c r="G201" s="31"/>
      <c r="H201" s="39">
        <f t="shared" si="6"/>
        <v>0</v>
      </c>
      <c r="I201" s="21"/>
    </row>
    <row r="202" spans="1:9" s="2" customFormat="1" ht="15.75" x14ac:dyDescent="0.25">
      <c r="A202" s="29"/>
      <c r="B202" s="78" t="s">
        <v>701</v>
      </c>
      <c r="C202" s="66" t="s">
        <v>394</v>
      </c>
      <c r="D202" s="73"/>
      <c r="E202" s="82"/>
      <c r="F202" s="74"/>
      <c r="G202" s="75"/>
      <c r="H202" s="67">
        <f>SUM(H203:H209)</f>
        <v>0</v>
      </c>
      <c r="I202" s="21"/>
    </row>
    <row r="203" spans="1:9" s="2" customFormat="1" ht="38.25" x14ac:dyDescent="0.25">
      <c r="A203" s="29"/>
      <c r="B203" s="20" t="s">
        <v>200</v>
      </c>
      <c r="C203" s="27" t="s">
        <v>580</v>
      </c>
      <c r="D203" s="63" t="s">
        <v>26</v>
      </c>
      <c r="E203" s="79">
        <v>3</v>
      </c>
      <c r="F203" s="64"/>
      <c r="G203" s="31"/>
      <c r="H203" s="39">
        <f t="shared" ref="H203:H234" si="7">+ROUND(E203*F203,2)</f>
        <v>0</v>
      </c>
      <c r="I203" s="21"/>
    </row>
    <row r="204" spans="1:9" s="2" customFormat="1" ht="51" x14ac:dyDescent="0.25">
      <c r="A204" s="29"/>
      <c r="B204" s="20" t="s">
        <v>201</v>
      </c>
      <c r="C204" s="27" t="s">
        <v>581</v>
      </c>
      <c r="D204" s="63" t="s">
        <v>26</v>
      </c>
      <c r="E204" s="79">
        <v>1</v>
      </c>
      <c r="F204" s="64"/>
      <c r="G204" s="31"/>
      <c r="H204" s="39">
        <f t="shared" si="7"/>
        <v>0</v>
      </c>
      <c r="I204" s="21"/>
    </row>
    <row r="205" spans="1:9" s="2" customFormat="1" ht="38.25" x14ac:dyDescent="0.25">
      <c r="A205" s="29"/>
      <c r="B205" s="20" t="s">
        <v>202</v>
      </c>
      <c r="C205" s="27" t="s">
        <v>582</v>
      </c>
      <c r="D205" s="63" t="s">
        <v>26</v>
      </c>
      <c r="E205" s="79">
        <v>36</v>
      </c>
      <c r="F205" s="64"/>
      <c r="G205" s="31"/>
      <c r="H205" s="39">
        <f t="shared" si="7"/>
        <v>0</v>
      </c>
      <c r="I205" s="21"/>
    </row>
    <row r="206" spans="1:9" s="2" customFormat="1" ht="38.25" x14ac:dyDescent="0.25">
      <c r="A206" s="29"/>
      <c r="B206" s="20" t="s">
        <v>203</v>
      </c>
      <c r="C206" s="27" t="s">
        <v>583</v>
      </c>
      <c r="D206" s="63" t="s">
        <v>26</v>
      </c>
      <c r="E206" s="79">
        <v>11</v>
      </c>
      <c r="F206" s="64"/>
      <c r="G206" s="31"/>
      <c r="H206" s="39">
        <f t="shared" si="7"/>
        <v>0</v>
      </c>
      <c r="I206" s="21"/>
    </row>
    <row r="207" spans="1:9" s="2" customFormat="1" ht="25.5" x14ac:dyDescent="0.25">
      <c r="A207" s="29"/>
      <c r="B207" s="20" t="s">
        <v>204</v>
      </c>
      <c r="C207" s="27" t="s">
        <v>584</v>
      </c>
      <c r="D207" s="63" t="s">
        <v>26</v>
      </c>
      <c r="E207" s="79">
        <v>5</v>
      </c>
      <c r="F207" s="64"/>
      <c r="G207" s="31"/>
      <c r="H207" s="39">
        <f t="shared" si="7"/>
        <v>0</v>
      </c>
      <c r="I207" s="21"/>
    </row>
    <row r="208" spans="1:9" s="2" customFormat="1" ht="38.25" x14ac:dyDescent="0.25">
      <c r="A208" s="29"/>
      <c r="B208" s="20" t="s">
        <v>205</v>
      </c>
      <c r="C208" s="27" t="s">
        <v>585</v>
      </c>
      <c r="D208" s="63" t="s">
        <v>26</v>
      </c>
      <c r="E208" s="79">
        <v>1</v>
      </c>
      <c r="F208" s="64"/>
      <c r="G208" s="31"/>
      <c r="H208" s="39">
        <f t="shared" si="7"/>
        <v>0</v>
      </c>
      <c r="I208" s="21"/>
    </row>
    <row r="209" spans="1:9" s="2" customFormat="1" ht="51" x14ac:dyDescent="0.25">
      <c r="A209" s="29"/>
      <c r="B209" s="20" t="s">
        <v>206</v>
      </c>
      <c r="C209" s="27" t="s">
        <v>586</v>
      </c>
      <c r="D209" s="63" t="s">
        <v>26</v>
      </c>
      <c r="E209" s="79">
        <v>1</v>
      </c>
      <c r="F209" s="64"/>
      <c r="G209" s="31"/>
      <c r="H209" s="39">
        <f t="shared" si="7"/>
        <v>0</v>
      </c>
      <c r="I209" s="21"/>
    </row>
    <row r="210" spans="1:9" s="2" customFormat="1" x14ac:dyDescent="0.2">
      <c r="A210" s="29"/>
      <c r="B210" s="77" t="s">
        <v>391</v>
      </c>
      <c r="C210" s="68" t="s">
        <v>396</v>
      </c>
      <c r="D210" s="69"/>
      <c r="E210" s="81"/>
      <c r="F210" s="70"/>
      <c r="G210" s="71"/>
      <c r="H210" s="72">
        <f>SUM(H211:H230)</f>
        <v>0</v>
      </c>
      <c r="I210" s="21"/>
    </row>
    <row r="211" spans="1:9" s="2" customFormat="1" ht="38.25" x14ac:dyDescent="0.25">
      <c r="A211" s="29"/>
      <c r="B211" s="20" t="s">
        <v>207</v>
      </c>
      <c r="C211" s="27" t="s">
        <v>587</v>
      </c>
      <c r="D211" s="63" t="s">
        <v>25</v>
      </c>
      <c r="E211" s="79">
        <v>3.7</v>
      </c>
      <c r="F211" s="64"/>
      <c r="G211" s="31"/>
      <c r="H211" s="39">
        <f t="shared" si="7"/>
        <v>0</v>
      </c>
      <c r="I211" s="21"/>
    </row>
    <row r="212" spans="1:9" s="2" customFormat="1" ht="25.5" x14ac:dyDescent="0.25">
      <c r="A212" s="29"/>
      <c r="B212" s="20" t="s">
        <v>208</v>
      </c>
      <c r="C212" s="27" t="s">
        <v>564</v>
      </c>
      <c r="D212" s="63" t="s">
        <v>25</v>
      </c>
      <c r="E212" s="79">
        <v>30.45</v>
      </c>
      <c r="F212" s="64"/>
      <c r="G212" s="31"/>
      <c r="H212" s="39">
        <f t="shared" si="7"/>
        <v>0</v>
      </c>
      <c r="I212" s="21"/>
    </row>
    <row r="213" spans="1:9" s="2" customFormat="1" ht="25.5" x14ac:dyDescent="0.25">
      <c r="A213" s="29"/>
      <c r="B213" s="20" t="s">
        <v>209</v>
      </c>
      <c r="C213" s="27" t="s">
        <v>565</v>
      </c>
      <c r="D213" s="63" t="s">
        <v>25</v>
      </c>
      <c r="E213" s="79">
        <v>53.65</v>
      </c>
      <c r="F213" s="64"/>
      <c r="G213" s="31"/>
      <c r="H213" s="39">
        <f t="shared" si="7"/>
        <v>0</v>
      </c>
      <c r="I213" s="21"/>
    </row>
    <row r="214" spans="1:9" s="2" customFormat="1" ht="25.5" x14ac:dyDescent="0.25">
      <c r="A214" s="29"/>
      <c r="B214" s="20" t="s">
        <v>210</v>
      </c>
      <c r="C214" s="27" t="s">
        <v>493</v>
      </c>
      <c r="D214" s="63" t="s">
        <v>26</v>
      </c>
      <c r="E214" s="79">
        <v>11</v>
      </c>
      <c r="F214" s="64"/>
      <c r="G214" s="31"/>
      <c r="H214" s="39">
        <f t="shared" si="7"/>
        <v>0</v>
      </c>
      <c r="I214" s="21"/>
    </row>
    <row r="215" spans="1:9" s="2" customFormat="1" ht="25.5" x14ac:dyDescent="0.25">
      <c r="A215" s="29"/>
      <c r="B215" s="20" t="s">
        <v>211</v>
      </c>
      <c r="C215" s="27" t="s">
        <v>494</v>
      </c>
      <c r="D215" s="63" t="s">
        <v>26</v>
      </c>
      <c r="E215" s="79">
        <v>3</v>
      </c>
      <c r="F215" s="64"/>
      <c r="G215" s="31"/>
      <c r="H215" s="39">
        <f t="shared" si="7"/>
        <v>0</v>
      </c>
      <c r="I215" s="21"/>
    </row>
    <row r="216" spans="1:9" s="2" customFormat="1" ht="38.25" x14ac:dyDescent="0.25">
      <c r="A216" s="29"/>
      <c r="B216" s="20" t="s">
        <v>212</v>
      </c>
      <c r="C216" s="27" t="s">
        <v>588</v>
      </c>
      <c r="D216" s="63" t="s">
        <v>26</v>
      </c>
      <c r="E216" s="79">
        <v>2</v>
      </c>
      <c r="F216" s="64"/>
      <c r="G216" s="31"/>
      <c r="H216" s="39">
        <f t="shared" si="7"/>
        <v>0</v>
      </c>
      <c r="I216" s="21"/>
    </row>
    <row r="217" spans="1:9" s="2" customFormat="1" ht="38.25" x14ac:dyDescent="0.25">
      <c r="A217" s="29"/>
      <c r="B217" s="20" t="s">
        <v>213</v>
      </c>
      <c r="C217" s="27" t="s">
        <v>589</v>
      </c>
      <c r="D217" s="63" t="s">
        <v>26</v>
      </c>
      <c r="E217" s="79">
        <v>2</v>
      </c>
      <c r="F217" s="64"/>
      <c r="G217" s="31"/>
      <c r="H217" s="39">
        <f t="shared" si="7"/>
        <v>0</v>
      </c>
      <c r="I217" s="21"/>
    </row>
    <row r="218" spans="1:9" s="2" customFormat="1" ht="38.25" x14ac:dyDescent="0.25">
      <c r="A218" s="29"/>
      <c r="B218" s="20" t="s">
        <v>214</v>
      </c>
      <c r="C218" s="27" t="s">
        <v>590</v>
      </c>
      <c r="D218" s="63" t="s">
        <v>26</v>
      </c>
      <c r="E218" s="79">
        <v>1</v>
      </c>
      <c r="F218" s="64"/>
      <c r="G218" s="31"/>
      <c r="H218" s="39">
        <f t="shared" si="7"/>
        <v>0</v>
      </c>
      <c r="I218" s="21"/>
    </row>
    <row r="219" spans="1:9" s="2" customFormat="1" ht="25.5" x14ac:dyDescent="0.25">
      <c r="A219" s="29"/>
      <c r="B219" s="20" t="s">
        <v>215</v>
      </c>
      <c r="C219" s="27" t="s">
        <v>489</v>
      </c>
      <c r="D219" s="63" t="s">
        <v>26</v>
      </c>
      <c r="E219" s="79">
        <v>1</v>
      </c>
      <c r="F219" s="64"/>
      <c r="G219" s="31"/>
      <c r="H219" s="39">
        <f t="shared" si="7"/>
        <v>0</v>
      </c>
      <c r="I219" s="21"/>
    </row>
    <row r="220" spans="1:9" s="2" customFormat="1" ht="25.5" x14ac:dyDescent="0.25">
      <c r="A220" s="29"/>
      <c r="B220" s="20" t="s">
        <v>216</v>
      </c>
      <c r="C220" s="27" t="s">
        <v>591</v>
      </c>
      <c r="D220" s="63" t="s">
        <v>26</v>
      </c>
      <c r="E220" s="79">
        <v>1</v>
      </c>
      <c r="F220" s="64"/>
      <c r="G220" s="31"/>
      <c r="H220" s="39">
        <f t="shared" si="7"/>
        <v>0</v>
      </c>
      <c r="I220" s="21"/>
    </row>
    <row r="221" spans="1:9" s="2" customFormat="1" ht="38.25" x14ac:dyDescent="0.25">
      <c r="A221" s="29"/>
      <c r="B221" s="20" t="s">
        <v>217</v>
      </c>
      <c r="C221" s="27" t="s">
        <v>592</v>
      </c>
      <c r="D221" s="63" t="s">
        <v>26</v>
      </c>
      <c r="E221" s="79">
        <v>3</v>
      </c>
      <c r="F221" s="64"/>
      <c r="G221" s="31"/>
      <c r="H221" s="39">
        <f t="shared" si="7"/>
        <v>0</v>
      </c>
      <c r="I221" s="21"/>
    </row>
    <row r="222" spans="1:9" s="2" customFormat="1" ht="38.25" x14ac:dyDescent="0.25">
      <c r="A222" s="29"/>
      <c r="B222" s="20" t="s">
        <v>218</v>
      </c>
      <c r="C222" s="27" t="s">
        <v>593</v>
      </c>
      <c r="D222" s="63" t="s">
        <v>26</v>
      </c>
      <c r="E222" s="79">
        <v>4</v>
      </c>
      <c r="F222" s="64"/>
      <c r="G222" s="31"/>
      <c r="H222" s="39">
        <f t="shared" si="7"/>
        <v>0</v>
      </c>
      <c r="I222" s="21"/>
    </row>
    <row r="223" spans="1:9" s="2" customFormat="1" ht="38.25" x14ac:dyDescent="0.25">
      <c r="A223" s="29"/>
      <c r="B223" s="20" t="s">
        <v>219</v>
      </c>
      <c r="C223" s="27" t="s">
        <v>543</v>
      </c>
      <c r="D223" s="63" t="s">
        <v>26</v>
      </c>
      <c r="E223" s="79">
        <v>1</v>
      </c>
      <c r="F223" s="64"/>
      <c r="G223" s="31"/>
      <c r="H223" s="39">
        <f t="shared" si="7"/>
        <v>0</v>
      </c>
      <c r="I223" s="21"/>
    </row>
    <row r="224" spans="1:9" s="2" customFormat="1" ht="38.25" x14ac:dyDescent="0.25">
      <c r="A224" s="29"/>
      <c r="B224" s="20" t="s">
        <v>220</v>
      </c>
      <c r="C224" s="27" t="s">
        <v>594</v>
      </c>
      <c r="D224" s="63" t="s">
        <v>26</v>
      </c>
      <c r="E224" s="79">
        <v>1</v>
      </c>
      <c r="F224" s="64"/>
      <c r="G224" s="31"/>
      <c r="H224" s="39">
        <f t="shared" si="7"/>
        <v>0</v>
      </c>
      <c r="I224" s="21"/>
    </row>
    <row r="225" spans="1:10" s="2" customFormat="1" ht="38.25" x14ac:dyDescent="0.25">
      <c r="A225" s="29"/>
      <c r="B225" s="20" t="s">
        <v>221</v>
      </c>
      <c r="C225" s="27" t="s">
        <v>595</v>
      </c>
      <c r="D225" s="63" t="s">
        <v>26</v>
      </c>
      <c r="E225" s="79">
        <v>4</v>
      </c>
      <c r="F225" s="64"/>
      <c r="G225" s="31"/>
      <c r="H225" s="39">
        <f t="shared" si="7"/>
        <v>0</v>
      </c>
      <c r="I225" s="21"/>
    </row>
    <row r="226" spans="1:10" s="2" customFormat="1" ht="38.25" x14ac:dyDescent="0.25">
      <c r="A226" s="29"/>
      <c r="B226" s="20" t="s">
        <v>222</v>
      </c>
      <c r="C226" s="27" t="s">
        <v>596</v>
      </c>
      <c r="D226" s="63" t="s">
        <v>26</v>
      </c>
      <c r="E226" s="79">
        <v>1</v>
      </c>
      <c r="F226" s="64"/>
      <c r="G226" s="31"/>
      <c r="H226" s="39">
        <f t="shared" si="7"/>
        <v>0</v>
      </c>
      <c r="I226" s="21"/>
    </row>
    <row r="227" spans="1:10" s="2" customFormat="1" ht="38.25" x14ac:dyDescent="0.25">
      <c r="A227" s="29"/>
      <c r="B227" s="20" t="s">
        <v>223</v>
      </c>
      <c r="C227" s="27" t="s">
        <v>597</v>
      </c>
      <c r="D227" s="63" t="s">
        <v>26</v>
      </c>
      <c r="E227" s="79">
        <v>3</v>
      </c>
      <c r="F227" s="64"/>
      <c r="G227" s="31"/>
      <c r="H227" s="39">
        <f t="shared" si="7"/>
        <v>0</v>
      </c>
      <c r="I227" s="21"/>
    </row>
    <row r="228" spans="1:10" s="2" customFormat="1" ht="25.5" x14ac:dyDescent="0.25">
      <c r="A228" s="29"/>
      <c r="B228" s="20" t="s">
        <v>224</v>
      </c>
      <c r="C228" s="27" t="s">
        <v>598</v>
      </c>
      <c r="D228" s="63" t="s">
        <v>26</v>
      </c>
      <c r="E228" s="79">
        <v>1</v>
      </c>
      <c r="F228" s="64"/>
      <c r="G228" s="31"/>
      <c r="H228" s="39">
        <f t="shared" si="7"/>
        <v>0</v>
      </c>
      <c r="I228" s="21"/>
    </row>
    <row r="229" spans="1:10" s="2" customFormat="1" ht="25.5" x14ac:dyDescent="0.25">
      <c r="A229" s="29"/>
      <c r="B229" s="20" t="s">
        <v>225</v>
      </c>
      <c r="C229" s="27" t="s">
        <v>599</v>
      </c>
      <c r="D229" s="63" t="s">
        <v>26</v>
      </c>
      <c r="E229" s="79">
        <v>1</v>
      </c>
      <c r="F229" s="64"/>
      <c r="G229" s="31"/>
      <c r="H229" s="39">
        <f t="shared" si="7"/>
        <v>0</v>
      </c>
      <c r="I229" s="21"/>
    </row>
    <row r="230" spans="1:10" s="2" customFormat="1" ht="38.25" x14ac:dyDescent="0.25">
      <c r="A230" s="29"/>
      <c r="B230" s="20" t="s">
        <v>226</v>
      </c>
      <c r="C230" s="27" t="s">
        <v>600</v>
      </c>
      <c r="D230" s="63" t="s">
        <v>26</v>
      </c>
      <c r="E230" s="79">
        <v>1</v>
      </c>
      <c r="F230" s="64"/>
      <c r="G230" s="31"/>
      <c r="H230" s="39">
        <f t="shared" si="7"/>
        <v>0</v>
      </c>
      <c r="I230" s="21"/>
    </row>
    <row r="231" spans="1:10" s="2" customFormat="1" x14ac:dyDescent="0.2">
      <c r="A231" s="29"/>
      <c r="B231" s="77" t="s">
        <v>395</v>
      </c>
      <c r="C231" s="68" t="s">
        <v>397</v>
      </c>
      <c r="D231" s="69"/>
      <c r="E231" s="81"/>
      <c r="F231" s="70"/>
      <c r="G231" s="71"/>
      <c r="H231" s="72">
        <f>SUM(H232:H234)</f>
        <v>0</v>
      </c>
      <c r="I231" s="21"/>
    </row>
    <row r="232" spans="1:10" s="2" customFormat="1" ht="25.5" x14ac:dyDescent="0.25">
      <c r="A232" s="29"/>
      <c r="B232" s="20" t="s">
        <v>227</v>
      </c>
      <c r="C232" s="27" t="s">
        <v>601</v>
      </c>
      <c r="D232" s="63" t="s">
        <v>26</v>
      </c>
      <c r="E232" s="79">
        <v>16</v>
      </c>
      <c r="F232" s="64"/>
      <c r="G232" s="31"/>
      <c r="H232" s="39">
        <f t="shared" si="7"/>
        <v>0</v>
      </c>
      <c r="I232" s="21"/>
    </row>
    <row r="233" spans="1:10" s="2" customFormat="1" ht="25.5" x14ac:dyDescent="0.25">
      <c r="A233" s="29"/>
      <c r="B233" s="20" t="s">
        <v>228</v>
      </c>
      <c r="C233" s="27" t="s">
        <v>602</v>
      </c>
      <c r="D233" s="63" t="s">
        <v>26</v>
      </c>
      <c r="E233" s="79">
        <v>12</v>
      </c>
      <c r="F233" s="64"/>
      <c r="G233" s="31"/>
      <c r="H233" s="39">
        <f t="shared" si="7"/>
        <v>0</v>
      </c>
      <c r="I233" s="21"/>
    </row>
    <row r="234" spans="1:10" s="2" customFormat="1" ht="25.5" x14ac:dyDescent="0.25">
      <c r="A234" s="29"/>
      <c r="B234" s="20" t="s">
        <v>229</v>
      </c>
      <c r="C234" s="27" t="s">
        <v>603</v>
      </c>
      <c r="D234" s="63" t="s">
        <v>26</v>
      </c>
      <c r="E234" s="79">
        <v>16</v>
      </c>
      <c r="F234" s="64"/>
      <c r="G234" s="31"/>
      <c r="H234" s="39">
        <f t="shared" si="7"/>
        <v>0</v>
      </c>
      <c r="I234" s="21"/>
    </row>
    <row r="235" spans="1:10" x14ac:dyDescent="0.2">
      <c r="B235" s="77" t="s">
        <v>25</v>
      </c>
      <c r="C235" s="68" t="s">
        <v>368</v>
      </c>
      <c r="D235" s="69"/>
      <c r="E235" s="81"/>
      <c r="F235" s="70"/>
      <c r="G235" s="71"/>
      <c r="H235" s="72">
        <f>H236+H270+H280+H289+H298+H308+H316+H324+H331+H337</f>
        <v>0</v>
      </c>
      <c r="I235" s="21"/>
    </row>
    <row r="236" spans="1:10" s="20" customFormat="1" ht="15.75" x14ac:dyDescent="0.25">
      <c r="B236" s="78" t="s">
        <v>702</v>
      </c>
      <c r="C236" s="66" t="s">
        <v>400</v>
      </c>
      <c r="D236" s="73"/>
      <c r="E236" s="82"/>
      <c r="F236" s="74"/>
      <c r="G236" s="75"/>
      <c r="H236" s="67">
        <f>SUM(H237:H269)</f>
        <v>0</v>
      </c>
      <c r="I236" s="21"/>
      <c r="J236" s="40"/>
    </row>
    <row r="237" spans="1:10" s="2" customFormat="1" ht="25.5" x14ac:dyDescent="0.25">
      <c r="B237" s="20" t="s">
        <v>230</v>
      </c>
      <c r="C237" s="27" t="s">
        <v>604</v>
      </c>
      <c r="D237" s="63" t="s">
        <v>25</v>
      </c>
      <c r="E237" s="79">
        <v>1290</v>
      </c>
      <c r="F237" s="64"/>
      <c r="G237" s="31"/>
      <c r="H237" s="39">
        <f t="shared" ref="H237:H269" si="8">+ROUND(E237*F237,2)</f>
        <v>0</v>
      </c>
      <c r="I237" s="21"/>
      <c r="J237" s="41"/>
    </row>
    <row r="238" spans="1:10" s="2" customFormat="1" ht="25.5" x14ac:dyDescent="0.25">
      <c r="A238" s="29"/>
      <c r="B238" s="20" t="s">
        <v>231</v>
      </c>
      <c r="C238" s="27" t="s">
        <v>605</v>
      </c>
      <c r="D238" s="63" t="s">
        <v>25</v>
      </c>
      <c r="E238" s="79">
        <v>70</v>
      </c>
      <c r="F238" s="64"/>
      <c r="G238" s="39"/>
      <c r="H238" s="39">
        <f t="shared" si="8"/>
        <v>0</v>
      </c>
      <c r="I238" s="21"/>
      <c r="J238" s="41"/>
    </row>
    <row r="239" spans="1:10" s="2" customFormat="1" ht="25.5" x14ac:dyDescent="0.25">
      <c r="A239" s="29"/>
      <c r="B239" s="20" t="s">
        <v>232</v>
      </c>
      <c r="C239" s="27" t="s">
        <v>606</v>
      </c>
      <c r="D239" s="63" t="s">
        <v>26</v>
      </c>
      <c r="E239" s="79">
        <v>157</v>
      </c>
      <c r="F239" s="64"/>
      <c r="G239" s="39"/>
      <c r="H239" s="39">
        <f t="shared" si="8"/>
        <v>0</v>
      </c>
      <c r="I239" s="21"/>
      <c r="J239" s="40"/>
    </row>
    <row r="240" spans="1:10" s="2" customFormat="1" ht="25.5" x14ac:dyDescent="0.25">
      <c r="A240" s="29"/>
      <c r="B240" s="20" t="s">
        <v>233</v>
      </c>
      <c r="C240" s="27" t="s">
        <v>607</v>
      </c>
      <c r="D240" s="63" t="s">
        <v>26</v>
      </c>
      <c r="E240" s="79">
        <v>70</v>
      </c>
      <c r="F240" s="64"/>
      <c r="G240" s="39"/>
      <c r="H240" s="39">
        <f t="shared" si="8"/>
        <v>0</v>
      </c>
      <c r="I240" s="21"/>
      <c r="J240" s="40"/>
    </row>
    <row r="241" spans="1:10" s="2" customFormat="1" ht="25.5" x14ac:dyDescent="0.25">
      <c r="A241" s="29"/>
      <c r="B241" s="20" t="s">
        <v>234</v>
      </c>
      <c r="C241" s="27" t="s">
        <v>608</v>
      </c>
      <c r="D241" s="63" t="s">
        <v>26</v>
      </c>
      <c r="E241" s="79">
        <v>8</v>
      </c>
      <c r="F241" s="64"/>
      <c r="G241" s="39"/>
      <c r="H241" s="39">
        <f t="shared" si="8"/>
        <v>0</v>
      </c>
      <c r="I241" s="21"/>
      <c r="J241" s="41"/>
    </row>
    <row r="242" spans="1:10" s="2" customFormat="1" ht="25.5" x14ac:dyDescent="0.25">
      <c r="A242" s="29"/>
      <c r="B242" s="20" t="s">
        <v>235</v>
      </c>
      <c r="C242" s="27" t="s">
        <v>609</v>
      </c>
      <c r="D242" s="63" t="s">
        <v>26</v>
      </c>
      <c r="E242" s="79">
        <v>78</v>
      </c>
      <c r="F242" s="64"/>
      <c r="G242" s="39"/>
      <c r="H242" s="39">
        <f t="shared" si="8"/>
        <v>0</v>
      </c>
      <c r="I242" s="21"/>
      <c r="J242" s="41"/>
    </row>
    <row r="243" spans="1:10" s="2" customFormat="1" ht="25.5" x14ac:dyDescent="0.25">
      <c r="A243" s="29"/>
      <c r="B243" s="20" t="s">
        <v>236</v>
      </c>
      <c r="C243" s="27" t="s">
        <v>610</v>
      </c>
      <c r="D243" s="63" t="s">
        <v>26</v>
      </c>
      <c r="E243" s="79">
        <v>70</v>
      </c>
      <c r="F243" s="64"/>
      <c r="G243" s="39"/>
      <c r="H243" s="39">
        <f t="shared" si="8"/>
        <v>0</v>
      </c>
      <c r="I243" s="21"/>
      <c r="J243" s="40"/>
    </row>
    <row r="244" spans="1:10" s="2" customFormat="1" ht="51" x14ac:dyDescent="0.25">
      <c r="A244" s="29"/>
      <c r="B244" s="20" t="s">
        <v>237</v>
      </c>
      <c r="C244" s="27" t="s">
        <v>611</v>
      </c>
      <c r="D244" s="63" t="s">
        <v>26</v>
      </c>
      <c r="E244" s="79">
        <v>35</v>
      </c>
      <c r="F244" s="64"/>
      <c r="G244" s="31"/>
      <c r="H244" s="39">
        <f t="shared" si="8"/>
        <v>0</v>
      </c>
      <c r="I244" s="21"/>
      <c r="J244" s="41"/>
    </row>
    <row r="245" spans="1:10" s="2" customFormat="1" ht="38.25" x14ac:dyDescent="0.25">
      <c r="A245" s="29"/>
      <c r="B245" s="20" t="s">
        <v>238</v>
      </c>
      <c r="C245" s="36" t="s">
        <v>612</v>
      </c>
      <c r="D245" s="63" t="s">
        <v>26</v>
      </c>
      <c r="E245" s="79">
        <v>105</v>
      </c>
      <c r="F245" s="64"/>
      <c r="G245" s="31"/>
      <c r="H245" s="39">
        <f t="shared" si="8"/>
        <v>0</v>
      </c>
      <c r="I245" s="21"/>
      <c r="J245" s="41"/>
    </row>
    <row r="246" spans="1:10" s="2" customFormat="1" ht="38.25" x14ac:dyDescent="0.25">
      <c r="A246" s="29"/>
      <c r="B246" s="20" t="s">
        <v>239</v>
      </c>
      <c r="C246" s="36" t="s">
        <v>613</v>
      </c>
      <c r="D246" s="63" t="s">
        <v>26</v>
      </c>
      <c r="E246" s="79">
        <v>16</v>
      </c>
      <c r="F246" s="64"/>
      <c r="G246" s="31"/>
      <c r="H246" s="39">
        <f t="shared" si="8"/>
        <v>0</v>
      </c>
      <c r="I246" s="21"/>
      <c r="J246" s="41"/>
    </row>
    <row r="247" spans="1:10" s="2" customFormat="1" ht="38.25" x14ac:dyDescent="0.25">
      <c r="A247" s="29"/>
      <c r="B247" s="20" t="s">
        <v>240</v>
      </c>
      <c r="C247" s="27" t="s">
        <v>614</v>
      </c>
      <c r="D247" s="63" t="s">
        <v>26</v>
      </c>
      <c r="E247" s="79">
        <v>90</v>
      </c>
      <c r="F247" s="64"/>
      <c r="G247" s="31"/>
      <c r="H247" s="39">
        <f t="shared" si="8"/>
        <v>0</v>
      </c>
      <c r="I247" s="21"/>
      <c r="J247" s="40"/>
    </row>
    <row r="248" spans="1:10" s="2" customFormat="1" ht="38.25" x14ac:dyDescent="0.25">
      <c r="A248" s="29"/>
      <c r="B248" s="20" t="s">
        <v>241</v>
      </c>
      <c r="C248" s="27" t="s">
        <v>615</v>
      </c>
      <c r="D248" s="63" t="s">
        <v>26</v>
      </c>
      <c r="E248" s="79">
        <v>1</v>
      </c>
      <c r="F248" s="64"/>
      <c r="G248" s="31"/>
      <c r="H248" s="39">
        <f t="shared" si="8"/>
        <v>0</v>
      </c>
      <c r="I248" s="21"/>
      <c r="J248" s="41"/>
    </row>
    <row r="249" spans="1:10" s="2" customFormat="1" ht="38.25" x14ac:dyDescent="0.25">
      <c r="A249" s="29"/>
      <c r="B249" s="20" t="s">
        <v>242</v>
      </c>
      <c r="C249" s="36" t="s">
        <v>616</v>
      </c>
      <c r="D249" s="63" t="s">
        <v>26</v>
      </c>
      <c r="E249" s="79">
        <v>1</v>
      </c>
      <c r="F249" s="64"/>
      <c r="G249" s="31"/>
      <c r="H249" s="39">
        <f t="shared" si="8"/>
        <v>0</v>
      </c>
      <c r="I249" s="21"/>
      <c r="J249" s="41"/>
    </row>
    <row r="250" spans="1:10" s="2" customFormat="1" ht="38.25" x14ac:dyDescent="0.25">
      <c r="A250" s="29"/>
      <c r="B250" s="20" t="s">
        <v>243</v>
      </c>
      <c r="C250" s="36" t="s">
        <v>617</v>
      </c>
      <c r="D250" s="63" t="s">
        <v>26</v>
      </c>
      <c r="E250" s="79">
        <v>1</v>
      </c>
      <c r="F250" s="64"/>
      <c r="G250" s="31"/>
      <c r="H250" s="39">
        <f t="shared" si="8"/>
        <v>0</v>
      </c>
      <c r="I250" s="21"/>
      <c r="J250" s="41"/>
    </row>
    <row r="251" spans="1:10" s="2" customFormat="1" ht="25.5" x14ac:dyDescent="0.25">
      <c r="A251" s="29"/>
      <c r="B251" s="20" t="s">
        <v>244</v>
      </c>
      <c r="C251" s="36" t="s">
        <v>618</v>
      </c>
      <c r="D251" s="63" t="s">
        <v>26</v>
      </c>
      <c r="E251" s="79">
        <v>54</v>
      </c>
      <c r="F251" s="64"/>
      <c r="G251" s="31"/>
      <c r="H251" s="39">
        <f t="shared" si="8"/>
        <v>0</v>
      </c>
      <c r="I251" s="21"/>
      <c r="J251" s="41"/>
    </row>
    <row r="252" spans="1:10" s="2" customFormat="1" ht="25.5" x14ac:dyDescent="0.25">
      <c r="A252" s="29"/>
      <c r="B252" s="20" t="s">
        <v>245</v>
      </c>
      <c r="C252" s="36" t="s">
        <v>619</v>
      </c>
      <c r="D252" s="63" t="s">
        <v>26</v>
      </c>
      <c r="E252" s="79">
        <v>17</v>
      </c>
      <c r="F252" s="64"/>
      <c r="G252" s="31"/>
      <c r="H252" s="39">
        <f t="shared" si="8"/>
        <v>0</v>
      </c>
      <c r="I252" s="21"/>
      <c r="J252" s="41"/>
    </row>
    <row r="253" spans="1:10" s="2" customFormat="1" ht="38.25" x14ac:dyDescent="0.25">
      <c r="A253" s="29"/>
      <c r="B253" s="20" t="s">
        <v>246</v>
      </c>
      <c r="C253" s="36" t="s">
        <v>620</v>
      </c>
      <c r="D253" s="63" t="s">
        <v>26</v>
      </c>
      <c r="E253" s="79">
        <v>1</v>
      </c>
      <c r="F253" s="64"/>
      <c r="G253" s="31"/>
      <c r="H253" s="39">
        <f t="shared" si="8"/>
        <v>0</v>
      </c>
      <c r="I253" s="21"/>
      <c r="J253" s="40"/>
    </row>
    <row r="254" spans="1:10" s="2" customFormat="1" ht="38.25" x14ac:dyDescent="0.25">
      <c r="A254" s="29"/>
      <c r="B254" s="20" t="s">
        <v>247</v>
      </c>
      <c r="C254" s="27" t="s">
        <v>621</v>
      </c>
      <c r="D254" s="63" t="s">
        <v>26</v>
      </c>
      <c r="E254" s="79">
        <v>20</v>
      </c>
      <c r="F254" s="64"/>
      <c r="G254" s="31"/>
      <c r="H254" s="39">
        <f t="shared" si="8"/>
        <v>0</v>
      </c>
      <c r="I254" s="21"/>
      <c r="J254" s="41"/>
    </row>
    <row r="255" spans="1:10" s="2" customFormat="1" ht="25.5" x14ac:dyDescent="0.25">
      <c r="A255" s="29"/>
      <c r="B255" s="20" t="s">
        <v>248</v>
      </c>
      <c r="C255" s="27" t="s">
        <v>622</v>
      </c>
      <c r="D255" s="63" t="s">
        <v>25</v>
      </c>
      <c r="E255" s="79">
        <v>5700</v>
      </c>
      <c r="F255" s="64"/>
      <c r="G255" s="31"/>
      <c r="H255" s="39">
        <f t="shared" si="8"/>
        <v>0</v>
      </c>
      <c r="I255" s="21"/>
      <c r="J255" s="41"/>
    </row>
    <row r="256" spans="1:10" s="2" customFormat="1" ht="25.5" x14ac:dyDescent="0.25">
      <c r="A256" s="29"/>
      <c r="B256" s="20" t="s">
        <v>249</v>
      </c>
      <c r="C256" s="27" t="s">
        <v>623</v>
      </c>
      <c r="D256" s="63" t="s">
        <v>25</v>
      </c>
      <c r="E256" s="79">
        <v>600</v>
      </c>
      <c r="F256" s="64"/>
      <c r="G256" s="31"/>
      <c r="H256" s="39">
        <f t="shared" si="8"/>
        <v>0</v>
      </c>
      <c r="I256" s="21"/>
      <c r="J256" s="41"/>
    </row>
    <row r="257" spans="1:10" s="2" customFormat="1" ht="25.5" x14ac:dyDescent="0.25">
      <c r="A257" s="29"/>
      <c r="B257" s="20" t="s">
        <v>250</v>
      </c>
      <c r="C257" s="27" t="s">
        <v>624</v>
      </c>
      <c r="D257" s="63" t="s">
        <v>25</v>
      </c>
      <c r="E257" s="79">
        <v>60</v>
      </c>
      <c r="F257" s="64"/>
      <c r="G257" s="31"/>
      <c r="H257" s="39">
        <f t="shared" si="8"/>
        <v>0</v>
      </c>
      <c r="I257" s="21"/>
      <c r="J257" s="40"/>
    </row>
    <row r="258" spans="1:10" s="2" customFormat="1" ht="25.5" x14ac:dyDescent="0.25">
      <c r="A258" s="29"/>
      <c r="B258" s="20" t="s">
        <v>251</v>
      </c>
      <c r="C258" s="27" t="s">
        <v>625</v>
      </c>
      <c r="D258" s="63" t="s">
        <v>25</v>
      </c>
      <c r="E258" s="79">
        <v>100</v>
      </c>
      <c r="F258" s="64"/>
      <c r="G258" s="31"/>
      <c r="H258" s="39">
        <f t="shared" si="8"/>
        <v>0</v>
      </c>
      <c r="I258" s="21"/>
      <c r="J258" s="40"/>
    </row>
    <row r="259" spans="1:10" s="2" customFormat="1" ht="38.25" x14ac:dyDescent="0.25">
      <c r="A259" s="29"/>
      <c r="B259" s="20" t="s">
        <v>252</v>
      </c>
      <c r="C259" s="27" t="s">
        <v>626</v>
      </c>
      <c r="D259" s="63" t="s">
        <v>26</v>
      </c>
      <c r="E259" s="79">
        <v>3</v>
      </c>
      <c r="F259" s="64"/>
      <c r="G259" s="31"/>
      <c r="H259" s="39">
        <f t="shared" si="8"/>
        <v>0</v>
      </c>
      <c r="I259" s="21"/>
      <c r="J259" s="41"/>
    </row>
    <row r="260" spans="1:10" s="2" customFormat="1" ht="38.25" x14ac:dyDescent="0.25">
      <c r="A260" s="29"/>
      <c r="B260" s="20" t="s">
        <v>253</v>
      </c>
      <c r="C260" s="27" t="s">
        <v>627</v>
      </c>
      <c r="D260" s="63" t="s">
        <v>25</v>
      </c>
      <c r="E260" s="79">
        <v>180</v>
      </c>
      <c r="F260" s="64"/>
      <c r="G260" s="31"/>
      <c r="H260" s="39">
        <f t="shared" si="8"/>
        <v>0</v>
      </c>
      <c r="I260" s="21"/>
      <c r="J260" s="41"/>
    </row>
    <row r="261" spans="1:10" s="2" customFormat="1" ht="25.5" x14ac:dyDescent="0.25">
      <c r="A261" s="29"/>
      <c r="B261" s="20" t="s">
        <v>254</v>
      </c>
      <c r="C261" s="36" t="s">
        <v>628</v>
      </c>
      <c r="D261" s="63" t="s">
        <v>26</v>
      </c>
      <c r="E261" s="79">
        <v>19</v>
      </c>
      <c r="F261" s="64"/>
      <c r="G261" s="31"/>
      <c r="H261" s="39">
        <f t="shared" si="8"/>
        <v>0</v>
      </c>
      <c r="I261" s="21"/>
      <c r="J261" s="41"/>
    </row>
    <row r="262" spans="1:10" s="2" customFormat="1" ht="25.5" x14ac:dyDescent="0.25">
      <c r="A262" s="29"/>
      <c r="B262" s="20" t="s">
        <v>255</v>
      </c>
      <c r="C262" s="27" t="s">
        <v>629</v>
      </c>
      <c r="D262" s="63" t="s">
        <v>26</v>
      </c>
      <c r="E262" s="79">
        <v>2</v>
      </c>
      <c r="F262" s="64"/>
      <c r="G262" s="31"/>
      <c r="H262" s="39">
        <f t="shared" si="8"/>
        <v>0</v>
      </c>
      <c r="I262" s="21"/>
      <c r="J262" s="41"/>
    </row>
    <row r="263" spans="1:10" s="2" customFormat="1" ht="25.5" x14ac:dyDescent="0.25">
      <c r="A263" s="29"/>
      <c r="B263" s="20" t="s">
        <v>256</v>
      </c>
      <c r="C263" s="36" t="s">
        <v>630</v>
      </c>
      <c r="D263" s="63" t="s">
        <v>26</v>
      </c>
      <c r="E263" s="79">
        <v>15</v>
      </c>
      <c r="F263" s="64"/>
      <c r="G263" s="31"/>
      <c r="H263" s="39">
        <f t="shared" si="8"/>
        <v>0</v>
      </c>
      <c r="I263" s="21"/>
      <c r="J263" s="41"/>
    </row>
    <row r="264" spans="1:10" s="2" customFormat="1" ht="25.5" x14ac:dyDescent="0.25">
      <c r="A264" s="29"/>
      <c r="B264" s="20" t="s">
        <v>257</v>
      </c>
      <c r="C264" s="36" t="s">
        <v>631</v>
      </c>
      <c r="D264" s="63" t="s">
        <v>26</v>
      </c>
      <c r="E264" s="79">
        <v>20</v>
      </c>
      <c r="F264" s="64"/>
      <c r="G264" s="31"/>
      <c r="H264" s="39">
        <f t="shared" si="8"/>
        <v>0</v>
      </c>
      <c r="I264" s="21"/>
      <c r="J264" s="41"/>
    </row>
    <row r="265" spans="1:10" s="2" customFormat="1" ht="38.25" x14ac:dyDescent="0.25">
      <c r="A265" s="29"/>
      <c r="B265" s="20" t="s">
        <v>258</v>
      </c>
      <c r="C265" s="36" t="s">
        <v>632</v>
      </c>
      <c r="D265" s="63" t="s">
        <v>26</v>
      </c>
      <c r="E265" s="79">
        <v>20</v>
      </c>
      <c r="F265" s="64"/>
      <c r="G265" s="31"/>
      <c r="H265" s="39">
        <f t="shared" si="8"/>
        <v>0</v>
      </c>
      <c r="I265" s="21"/>
      <c r="J265" s="41"/>
    </row>
    <row r="266" spans="1:10" s="2" customFormat="1" ht="25.5" x14ac:dyDescent="0.25">
      <c r="A266" s="29"/>
      <c r="B266" s="20" t="s">
        <v>259</v>
      </c>
      <c r="C266" s="36" t="s">
        <v>618</v>
      </c>
      <c r="D266" s="63" t="s">
        <v>26</v>
      </c>
      <c r="E266" s="79">
        <v>1</v>
      </c>
      <c r="F266" s="64"/>
      <c r="G266" s="31"/>
      <c r="H266" s="39">
        <f t="shared" si="8"/>
        <v>0</v>
      </c>
      <c r="I266" s="21"/>
      <c r="J266" s="41"/>
    </row>
    <row r="267" spans="1:10" s="2" customFormat="1" ht="38.25" x14ac:dyDescent="0.25">
      <c r="A267" s="29"/>
      <c r="B267" s="20" t="s">
        <v>260</v>
      </c>
      <c r="C267" s="36" t="s">
        <v>633</v>
      </c>
      <c r="D267" s="63" t="s">
        <v>26</v>
      </c>
      <c r="E267" s="79">
        <v>2</v>
      </c>
      <c r="F267" s="64"/>
      <c r="G267" s="31"/>
      <c r="H267" s="39">
        <f t="shared" si="8"/>
        <v>0</v>
      </c>
      <c r="I267" s="21"/>
      <c r="J267" s="41"/>
    </row>
    <row r="268" spans="1:10" s="2" customFormat="1" ht="38.25" x14ac:dyDescent="0.25">
      <c r="A268" s="29"/>
      <c r="B268" s="20" t="s">
        <v>261</v>
      </c>
      <c r="C268" s="36" t="s">
        <v>634</v>
      </c>
      <c r="D268" s="63" t="s">
        <v>26</v>
      </c>
      <c r="E268" s="79">
        <v>3</v>
      </c>
      <c r="F268" s="64"/>
      <c r="G268" s="31"/>
      <c r="H268" s="39">
        <f t="shared" si="8"/>
        <v>0</v>
      </c>
      <c r="I268" s="21"/>
      <c r="J268" s="41"/>
    </row>
    <row r="269" spans="1:10" s="2" customFormat="1" ht="38.25" x14ac:dyDescent="0.25">
      <c r="A269" s="29"/>
      <c r="B269" s="20" t="s">
        <v>262</v>
      </c>
      <c r="C269" s="27" t="s">
        <v>635</v>
      </c>
      <c r="D269" s="63" t="s">
        <v>26</v>
      </c>
      <c r="E269" s="79">
        <v>1</v>
      </c>
      <c r="F269" s="64"/>
      <c r="G269" s="31"/>
      <c r="H269" s="39">
        <f t="shared" si="8"/>
        <v>0</v>
      </c>
      <c r="I269" s="21"/>
      <c r="J269" s="42"/>
    </row>
    <row r="270" spans="1:10" s="2" customFormat="1" ht="15.75" x14ac:dyDescent="0.25">
      <c r="A270" s="29"/>
      <c r="B270" s="78" t="s">
        <v>24</v>
      </c>
      <c r="C270" s="66" t="s">
        <v>402</v>
      </c>
      <c r="D270" s="73"/>
      <c r="E270" s="82"/>
      <c r="F270" s="74"/>
      <c r="G270" s="75"/>
      <c r="H270" s="67">
        <f>SUM(H271:H279)</f>
        <v>0</v>
      </c>
      <c r="I270" s="21"/>
      <c r="J270" s="40"/>
    </row>
    <row r="271" spans="1:10" s="2" customFormat="1" ht="38.25" x14ac:dyDescent="0.25">
      <c r="A271" s="29"/>
      <c r="B271" s="20" t="s">
        <v>263</v>
      </c>
      <c r="C271" s="27" t="s">
        <v>627</v>
      </c>
      <c r="D271" s="63" t="s">
        <v>25</v>
      </c>
      <c r="E271" s="79">
        <v>360</v>
      </c>
      <c r="F271" s="64"/>
      <c r="G271" s="31"/>
      <c r="H271" s="39">
        <f t="shared" ref="H271:H288" si="9">+ROUND(E271*F271,2)</f>
        <v>0</v>
      </c>
      <c r="I271" s="21"/>
      <c r="J271" s="41"/>
    </row>
    <row r="272" spans="1:10" s="2" customFormat="1" ht="25.5" x14ac:dyDescent="0.25">
      <c r="A272" s="29"/>
      <c r="B272" s="20" t="s">
        <v>264</v>
      </c>
      <c r="C272" s="27" t="s">
        <v>628</v>
      </c>
      <c r="D272" s="63" t="s">
        <v>26</v>
      </c>
      <c r="E272" s="79">
        <v>40</v>
      </c>
      <c r="F272" s="64"/>
      <c r="G272" s="31"/>
      <c r="H272" s="39">
        <f t="shared" si="9"/>
        <v>0</v>
      </c>
      <c r="I272" s="21"/>
      <c r="J272" s="41"/>
    </row>
    <row r="273" spans="1:10" s="2" customFormat="1" ht="25.5" x14ac:dyDescent="0.25">
      <c r="A273" s="29"/>
      <c r="B273" s="20" t="s">
        <v>265</v>
      </c>
      <c r="C273" s="27" t="s">
        <v>630</v>
      </c>
      <c r="D273" s="63" t="s">
        <v>26</v>
      </c>
      <c r="E273" s="79">
        <v>8</v>
      </c>
      <c r="F273" s="64"/>
      <c r="G273" s="31"/>
      <c r="H273" s="39">
        <f t="shared" si="9"/>
        <v>0</v>
      </c>
      <c r="I273" s="21"/>
      <c r="J273" s="40"/>
    </row>
    <row r="274" spans="1:10" s="2" customFormat="1" ht="25.5" x14ac:dyDescent="0.25">
      <c r="A274" s="29"/>
      <c r="B274" s="20" t="s">
        <v>266</v>
      </c>
      <c r="C274" s="37" t="s">
        <v>622</v>
      </c>
      <c r="D274" s="63" t="s">
        <v>25</v>
      </c>
      <c r="E274" s="79">
        <v>430</v>
      </c>
      <c r="F274" s="64"/>
      <c r="G274" s="31"/>
      <c r="H274" s="39">
        <f t="shared" si="9"/>
        <v>0</v>
      </c>
      <c r="I274" s="21"/>
      <c r="J274" s="40"/>
    </row>
    <row r="275" spans="1:10" s="2" customFormat="1" ht="25.5" x14ac:dyDescent="0.25">
      <c r="A275" s="29"/>
      <c r="B275" s="20" t="s">
        <v>267</v>
      </c>
      <c r="C275" s="27" t="s">
        <v>624</v>
      </c>
      <c r="D275" s="63" t="s">
        <v>25</v>
      </c>
      <c r="E275" s="79">
        <v>1110</v>
      </c>
      <c r="F275" s="64"/>
      <c r="G275" s="31"/>
      <c r="H275" s="39">
        <f t="shared" si="9"/>
        <v>0</v>
      </c>
      <c r="I275" s="21"/>
      <c r="J275" s="41"/>
    </row>
    <row r="276" spans="1:10" s="2" customFormat="1" ht="25.5" x14ac:dyDescent="0.25">
      <c r="A276" s="29"/>
      <c r="B276" s="20" t="s">
        <v>268</v>
      </c>
      <c r="C276" s="27" t="s">
        <v>636</v>
      </c>
      <c r="D276" s="63" t="s">
        <v>26</v>
      </c>
      <c r="E276" s="79">
        <v>33</v>
      </c>
      <c r="F276" s="64"/>
      <c r="G276" s="31"/>
      <c r="H276" s="39">
        <f t="shared" si="9"/>
        <v>0</v>
      </c>
      <c r="I276" s="21"/>
      <c r="J276" s="41"/>
    </row>
    <row r="277" spans="1:10" s="2" customFormat="1" ht="38.25" x14ac:dyDescent="0.25">
      <c r="A277" s="29"/>
      <c r="B277" s="20" t="s">
        <v>269</v>
      </c>
      <c r="C277" s="27" t="s">
        <v>637</v>
      </c>
      <c r="D277" s="63" t="s">
        <v>26</v>
      </c>
      <c r="E277" s="79">
        <v>20</v>
      </c>
      <c r="F277" s="64"/>
      <c r="G277" s="31"/>
      <c r="H277" s="39">
        <f t="shared" si="9"/>
        <v>0</v>
      </c>
      <c r="I277" s="21"/>
      <c r="J277" s="40"/>
    </row>
    <row r="278" spans="1:10" s="2" customFormat="1" ht="38.25" x14ac:dyDescent="0.25">
      <c r="A278" s="29"/>
      <c r="B278" s="20" t="s">
        <v>270</v>
      </c>
      <c r="C278" s="27" t="s">
        <v>638</v>
      </c>
      <c r="D278" s="63" t="s">
        <v>26</v>
      </c>
      <c r="E278" s="79">
        <v>90</v>
      </c>
      <c r="F278" s="64"/>
      <c r="G278" s="31"/>
      <c r="H278" s="39">
        <f t="shared" si="9"/>
        <v>0</v>
      </c>
      <c r="I278" s="21"/>
      <c r="J278" s="41"/>
    </row>
    <row r="279" spans="1:10" s="2" customFormat="1" ht="38.25" x14ac:dyDescent="0.25">
      <c r="A279" s="29"/>
      <c r="B279" s="20" t="s">
        <v>271</v>
      </c>
      <c r="C279" s="37" t="s">
        <v>639</v>
      </c>
      <c r="D279" s="63" t="s">
        <v>26</v>
      </c>
      <c r="E279" s="79">
        <v>14</v>
      </c>
      <c r="F279" s="64"/>
      <c r="G279" s="31"/>
      <c r="H279" s="39">
        <f t="shared" si="9"/>
        <v>0</v>
      </c>
      <c r="I279" s="21"/>
      <c r="J279" s="41"/>
    </row>
    <row r="280" spans="1:10" s="2" customFormat="1" ht="15.75" x14ac:dyDescent="0.25">
      <c r="A280" s="29"/>
      <c r="B280" s="78" t="s">
        <v>29</v>
      </c>
      <c r="C280" s="66" t="s">
        <v>404</v>
      </c>
      <c r="D280" s="73"/>
      <c r="E280" s="82"/>
      <c r="F280" s="74"/>
      <c r="G280" s="75"/>
      <c r="H280" s="67">
        <f>SUM(H281:H288)</f>
        <v>0</v>
      </c>
      <c r="I280" s="21"/>
      <c r="J280" s="41"/>
    </row>
    <row r="281" spans="1:10" s="2" customFormat="1" ht="38.25" x14ac:dyDescent="0.25">
      <c r="A281" s="29"/>
      <c r="B281" s="20" t="s">
        <v>272</v>
      </c>
      <c r="C281" s="27" t="s">
        <v>627</v>
      </c>
      <c r="D281" s="63" t="s">
        <v>25</v>
      </c>
      <c r="E281" s="79">
        <v>18</v>
      </c>
      <c r="F281" s="64"/>
      <c r="G281" s="31"/>
      <c r="H281" s="39">
        <f t="shared" si="9"/>
        <v>0</v>
      </c>
      <c r="I281" s="21"/>
      <c r="J281" s="40"/>
    </row>
    <row r="282" spans="1:10" s="2" customFormat="1" ht="25.5" x14ac:dyDescent="0.25">
      <c r="A282" s="29"/>
      <c r="B282" s="20" t="s">
        <v>273</v>
      </c>
      <c r="C282" s="27" t="s">
        <v>628</v>
      </c>
      <c r="D282" s="63" t="s">
        <v>26</v>
      </c>
      <c r="E282" s="79">
        <v>5</v>
      </c>
      <c r="F282" s="64"/>
      <c r="G282" s="31"/>
      <c r="H282" s="39">
        <f t="shared" si="9"/>
        <v>0</v>
      </c>
      <c r="I282" s="21"/>
      <c r="J282" s="41"/>
    </row>
    <row r="283" spans="1:10" s="2" customFormat="1" ht="25.5" x14ac:dyDescent="0.25">
      <c r="A283" s="29"/>
      <c r="B283" s="20" t="s">
        <v>274</v>
      </c>
      <c r="C283" s="27" t="s">
        <v>640</v>
      </c>
      <c r="D283" s="63" t="s">
        <v>26</v>
      </c>
      <c r="E283" s="79">
        <v>2</v>
      </c>
      <c r="F283" s="64"/>
      <c r="G283" s="31"/>
      <c r="H283" s="39">
        <f t="shared" si="9"/>
        <v>0</v>
      </c>
      <c r="I283" s="21"/>
      <c r="J283" s="41"/>
    </row>
    <row r="284" spans="1:10" s="2" customFormat="1" ht="25.5" x14ac:dyDescent="0.25">
      <c r="A284" s="29"/>
      <c r="B284" s="20" t="s">
        <v>275</v>
      </c>
      <c r="C284" s="27" t="s">
        <v>641</v>
      </c>
      <c r="D284" s="63" t="s">
        <v>26</v>
      </c>
      <c r="E284" s="79">
        <v>10</v>
      </c>
      <c r="F284" s="64"/>
      <c r="G284" s="31"/>
      <c r="H284" s="39">
        <f t="shared" si="9"/>
        <v>0</v>
      </c>
      <c r="I284" s="21"/>
      <c r="J284" s="41"/>
    </row>
    <row r="285" spans="1:10" s="2" customFormat="1" ht="25.5" x14ac:dyDescent="0.25">
      <c r="A285" s="29"/>
      <c r="B285" s="20" t="s">
        <v>276</v>
      </c>
      <c r="C285" s="27" t="s">
        <v>622</v>
      </c>
      <c r="D285" s="63" t="s">
        <v>25</v>
      </c>
      <c r="E285" s="79">
        <v>76</v>
      </c>
      <c r="F285" s="64"/>
      <c r="G285" s="31"/>
      <c r="H285" s="39">
        <f t="shared" si="9"/>
        <v>0</v>
      </c>
      <c r="I285" s="21"/>
      <c r="J285" s="41"/>
    </row>
    <row r="286" spans="1:10" s="2" customFormat="1" ht="25.5" x14ac:dyDescent="0.25">
      <c r="A286" s="29"/>
      <c r="B286" s="20" t="s">
        <v>277</v>
      </c>
      <c r="C286" s="27" t="s">
        <v>624</v>
      </c>
      <c r="D286" s="63" t="s">
        <v>25</v>
      </c>
      <c r="E286" s="79">
        <v>25</v>
      </c>
      <c r="F286" s="64"/>
      <c r="G286" s="31"/>
      <c r="H286" s="39">
        <f t="shared" si="9"/>
        <v>0</v>
      </c>
      <c r="I286" s="21"/>
      <c r="J286" s="41"/>
    </row>
    <row r="287" spans="1:10" s="2" customFormat="1" ht="38.25" x14ac:dyDescent="0.25">
      <c r="A287" s="29"/>
      <c r="B287" s="20" t="s">
        <v>278</v>
      </c>
      <c r="C287" s="36" t="s">
        <v>637</v>
      </c>
      <c r="D287" s="63" t="s">
        <v>26</v>
      </c>
      <c r="E287" s="79">
        <v>1</v>
      </c>
      <c r="F287" s="64"/>
      <c r="G287" s="31"/>
      <c r="H287" s="39">
        <f t="shared" si="9"/>
        <v>0</v>
      </c>
      <c r="I287" s="21"/>
      <c r="J287" s="40"/>
    </row>
    <row r="288" spans="1:10" s="2" customFormat="1" ht="38.25" x14ac:dyDescent="0.25">
      <c r="A288" s="29"/>
      <c r="B288" s="20" t="s">
        <v>279</v>
      </c>
      <c r="C288" s="36" t="s">
        <v>639</v>
      </c>
      <c r="D288" s="63" t="s">
        <v>26</v>
      </c>
      <c r="E288" s="79">
        <v>10</v>
      </c>
      <c r="F288" s="64"/>
      <c r="G288" s="31"/>
      <c r="H288" s="39">
        <f t="shared" si="9"/>
        <v>0</v>
      </c>
      <c r="I288" s="21"/>
      <c r="J288" s="41"/>
    </row>
    <row r="289" spans="1:10" s="2" customFormat="1" ht="15.75" x14ac:dyDescent="0.25">
      <c r="A289" s="29"/>
      <c r="B289" s="78" t="s">
        <v>703</v>
      </c>
      <c r="C289" s="66" t="s">
        <v>406</v>
      </c>
      <c r="D289" s="73"/>
      <c r="E289" s="82"/>
      <c r="F289" s="74"/>
      <c r="G289" s="75"/>
      <c r="H289" s="67">
        <f>SUM(H290:H297)</f>
        <v>0</v>
      </c>
      <c r="I289" s="21"/>
      <c r="J289" s="41"/>
    </row>
    <row r="290" spans="1:10" s="2" customFormat="1" ht="38.25" x14ac:dyDescent="0.25">
      <c r="A290" s="29"/>
      <c r="B290" s="20" t="s">
        <v>280</v>
      </c>
      <c r="C290" s="27" t="s">
        <v>627</v>
      </c>
      <c r="D290" s="63" t="s">
        <v>25</v>
      </c>
      <c r="E290" s="79">
        <v>15</v>
      </c>
      <c r="F290" s="64"/>
      <c r="G290" s="31"/>
      <c r="H290" s="39">
        <f t="shared" ref="H290:H350" si="10">+ROUND(E290*F290,2)</f>
        <v>0</v>
      </c>
      <c r="I290" s="21"/>
      <c r="J290" s="41"/>
    </row>
    <row r="291" spans="1:10" s="2" customFormat="1" ht="25.5" x14ac:dyDescent="0.25">
      <c r="A291" s="29"/>
      <c r="B291" s="20" t="s">
        <v>281</v>
      </c>
      <c r="C291" s="36" t="s">
        <v>628</v>
      </c>
      <c r="D291" s="63" t="s">
        <v>26</v>
      </c>
      <c r="E291" s="79">
        <v>4</v>
      </c>
      <c r="F291" s="64"/>
      <c r="G291" s="31"/>
      <c r="H291" s="39">
        <f t="shared" si="10"/>
        <v>0</v>
      </c>
      <c r="I291" s="21"/>
      <c r="J291" s="40"/>
    </row>
    <row r="292" spans="1:10" s="2" customFormat="1" ht="25.5" x14ac:dyDescent="0.25">
      <c r="A292" s="29"/>
      <c r="B292" s="20" t="s">
        <v>282</v>
      </c>
      <c r="C292" s="27" t="s">
        <v>640</v>
      </c>
      <c r="D292" s="63" t="s">
        <v>26</v>
      </c>
      <c r="E292" s="79">
        <v>2</v>
      </c>
      <c r="F292" s="64"/>
      <c r="G292" s="31"/>
      <c r="H292" s="39">
        <f t="shared" si="10"/>
        <v>0</v>
      </c>
      <c r="I292" s="21"/>
      <c r="J292" s="40"/>
    </row>
    <row r="293" spans="1:10" s="2" customFormat="1" ht="25.5" x14ac:dyDescent="0.25">
      <c r="A293" s="29"/>
      <c r="B293" s="20" t="s">
        <v>283</v>
      </c>
      <c r="C293" s="27" t="s">
        <v>641</v>
      </c>
      <c r="D293" s="63" t="s">
        <v>26</v>
      </c>
      <c r="E293" s="79">
        <v>2</v>
      </c>
      <c r="F293" s="64"/>
      <c r="G293" s="31"/>
      <c r="H293" s="39">
        <f t="shared" si="10"/>
        <v>0</v>
      </c>
      <c r="I293" s="21"/>
      <c r="J293" s="41"/>
    </row>
    <row r="294" spans="1:10" s="2" customFormat="1" ht="25.5" x14ac:dyDescent="0.25">
      <c r="A294" s="29"/>
      <c r="B294" s="20" t="s">
        <v>284</v>
      </c>
      <c r="C294" s="27" t="s">
        <v>624</v>
      </c>
      <c r="D294" s="63" t="s">
        <v>25</v>
      </c>
      <c r="E294" s="79">
        <v>60</v>
      </c>
      <c r="F294" s="64"/>
      <c r="G294" s="31"/>
      <c r="H294" s="39">
        <f t="shared" si="10"/>
        <v>0</v>
      </c>
      <c r="I294" s="21"/>
      <c r="J294" s="41"/>
    </row>
    <row r="295" spans="1:10" s="2" customFormat="1" ht="25.5" x14ac:dyDescent="0.25">
      <c r="A295" s="29"/>
      <c r="B295" s="20" t="s">
        <v>285</v>
      </c>
      <c r="C295" s="27" t="s">
        <v>622</v>
      </c>
      <c r="D295" s="63" t="s">
        <v>25</v>
      </c>
      <c r="E295" s="79">
        <v>20</v>
      </c>
      <c r="F295" s="64"/>
      <c r="G295" s="31"/>
      <c r="H295" s="39">
        <f t="shared" si="10"/>
        <v>0</v>
      </c>
      <c r="I295" s="21"/>
      <c r="J295" s="41"/>
    </row>
    <row r="296" spans="1:10" s="2" customFormat="1" ht="38.25" x14ac:dyDescent="0.25">
      <c r="A296" s="29"/>
      <c r="B296" s="20" t="s">
        <v>286</v>
      </c>
      <c r="C296" s="27" t="s">
        <v>637</v>
      </c>
      <c r="D296" s="63" t="s">
        <v>26</v>
      </c>
      <c r="E296" s="79">
        <v>1</v>
      </c>
      <c r="F296" s="64"/>
      <c r="G296" s="31"/>
      <c r="H296" s="39">
        <f t="shared" si="10"/>
        <v>0</v>
      </c>
      <c r="I296" s="21"/>
      <c r="J296" s="41"/>
    </row>
    <row r="297" spans="1:10" s="2" customFormat="1" ht="38.25" x14ac:dyDescent="0.25">
      <c r="A297" s="29"/>
      <c r="B297" s="20" t="s">
        <v>287</v>
      </c>
      <c r="C297" s="27" t="s">
        <v>639</v>
      </c>
      <c r="D297" s="63" t="s">
        <v>26</v>
      </c>
      <c r="E297" s="79">
        <v>10</v>
      </c>
      <c r="F297" s="64"/>
      <c r="G297" s="31"/>
      <c r="H297" s="39">
        <f t="shared" si="10"/>
        <v>0</v>
      </c>
      <c r="I297" s="21"/>
      <c r="J297" s="41"/>
    </row>
    <row r="298" spans="1:10" s="2" customFormat="1" ht="15.75" x14ac:dyDescent="0.25">
      <c r="A298" s="29"/>
      <c r="B298" s="78" t="s">
        <v>704</v>
      </c>
      <c r="C298" s="66" t="s">
        <v>408</v>
      </c>
      <c r="D298" s="73"/>
      <c r="E298" s="82"/>
      <c r="F298" s="74"/>
      <c r="G298" s="75"/>
      <c r="H298" s="67">
        <f>SUM(H299:H307)</f>
        <v>0</v>
      </c>
      <c r="I298" s="21"/>
      <c r="J298" s="41"/>
    </row>
    <row r="299" spans="1:10" s="2" customFormat="1" ht="38.25" x14ac:dyDescent="0.25">
      <c r="A299" s="29"/>
      <c r="B299" s="20" t="s">
        <v>288</v>
      </c>
      <c r="C299" s="27" t="s">
        <v>627</v>
      </c>
      <c r="D299" s="63" t="s">
        <v>25</v>
      </c>
      <c r="E299" s="79">
        <v>20</v>
      </c>
      <c r="F299" s="64"/>
      <c r="G299" s="31"/>
      <c r="H299" s="39">
        <f t="shared" si="10"/>
        <v>0</v>
      </c>
      <c r="I299" s="21"/>
      <c r="J299" s="41"/>
    </row>
    <row r="300" spans="1:10" s="2" customFormat="1" ht="25.5" x14ac:dyDescent="0.25">
      <c r="A300" s="29"/>
      <c r="B300" s="20" t="s">
        <v>289</v>
      </c>
      <c r="C300" s="27" t="s">
        <v>628</v>
      </c>
      <c r="D300" s="63" t="s">
        <v>26</v>
      </c>
      <c r="E300" s="79">
        <v>4</v>
      </c>
      <c r="F300" s="64"/>
      <c r="G300" s="31"/>
      <c r="H300" s="39">
        <f t="shared" si="10"/>
        <v>0</v>
      </c>
      <c r="I300" s="21"/>
      <c r="J300" s="41"/>
    </row>
    <row r="301" spans="1:10" s="2" customFormat="1" ht="25.5" x14ac:dyDescent="0.25">
      <c r="A301" s="29"/>
      <c r="B301" s="20" t="s">
        <v>290</v>
      </c>
      <c r="C301" s="27" t="s">
        <v>640</v>
      </c>
      <c r="D301" s="63" t="s">
        <v>26</v>
      </c>
      <c r="E301" s="79">
        <v>2</v>
      </c>
      <c r="F301" s="64"/>
      <c r="G301" s="31"/>
      <c r="H301" s="39">
        <f t="shared" si="10"/>
        <v>0</v>
      </c>
      <c r="I301" s="21"/>
      <c r="J301" s="41"/>
    </row>
    <row r="302" spans="1:10" s="2" customFormat="1" ht="25.5" x14ac:dyDescent="0.25">
      <c r="A302" s="29"/>
      <c r="B302" s="20" t="s">
        <v>291</v>
      </c>
      <c r="C302" s="27" t="s">
        <v>641</v>
      </c>
      <c r="D302" s="63" t="s">
        <v>26</v>
      </c>
      <c r="E302" s="79">
        <v>2</v>
      </c>
      <c r="F302" s="64"/>
      <c r="G302" s="31"/>
      <c r="H302" s="39">
        <f t="shared" si="10"/>
        <v>0</v>
      </c>
      <c r="I302" s="21"/>
      <c r="J302" s="41"/>
    </row>
    <row r="303" spans="1:10" s="2" customFormat="1" ht="25.5" x14ac:dyDescent="0.25">
      <c r="A303" s="29"/>
      <c r="B303" s="20" t="s">
        <v>292</v>
      </c>
      <c r="C303" s="27" t="s">
        <v>624</v>
      </c>
      <c r="D303" s="63" t="s">
        <v>25</v>
      </c>
      <c r="E303" s="79">
        <v>70</v>
      </c>
      <c r="F303" s="64"/>
      <c r="G303" s="31"/>
      <c r="H303" s="39">
        <f t="shared" si="10"/>
        <v>0</v>
      </c>
      <c r="I303" s="21"/>
    </row>
    <row r="304" spans="1:10" s="2" customFormat="1" ht="25.5" x14ac:dyDescent="0.25">
      <c r="A304" s="29"/>
      <c r="B304" s="20" t="s">
        <v>293</v>
      </c>
      <c r="C304" s="27" t="s">
        <v>622</v>
      </c>
      <c r="D304" s="63" t="s">
        <v>25</v>
      </c>
      <c r="E304" s="79">
        <v>20</v>
      </c>
      <c r="F304" s="64"/>
      <c r="G304" s="31"/>
      <c r="H304" s="39">
        <f t="shared" si="10"/>
        <v>0</v>
      </c>
      <c r="I304" s="21"/>
    </row>
    <row r="305" spans="1:9" s="2" customFormat="1" ht="38.25" x14ac:dyDescent="0.25">
      <c r="A305" s="29"/>
      <c r="B305" s="20" t="s">
        <v>294</v>
      </c>
      <c r="C305" s="27" t="s">
        <v>637</v>
      </c>
      <c r="D305" s="63" t="s">
        <v>26</v>
      </c>
      <c r="E305" s="79">
        <v>1</v>
      </c>
      <c r="F305" s="64"/>
      <c r="G305" s="31"/>
      <c r="H305" s="39">
        <f t="shared" si="10"/>
        <v>0</v>
      </c>
      <c r="I305" s="21"/>
    </row>
    <row r="306" spans="1:9" s="2" customFormat="1" ht="38.25" x14ac:dyDescent="0.25">
      <c r="A306" s="29"/>
      <c r="B306" s="20" t="s">
        <v>295</v>
      </c>
      <c r="C306" s="27" t="s">
        <v>639</v>
      </c>
      <c r="D306" s="63" t="s">
        <v>26</v>
      </c>
      <c r="E306" s="79">
        <v>12</v>
      </c>
      <c r="F306" s="64"/>
      <c r="G306" s="31"/>
      <c r="H306" s="39">
        <f t="shared" si="10"/>
        <v>0</v>
      </c>
      <c r="I306" s="21"/>
    </row>
    <row r="307" spans="1:9" s="2" customFormat="1" ht="63.75" x14ac:dyDescent="0.25">
      <c r="A307" s="29"/>
      <c r="B307" s="20" t="s">
        <v>296</v>
      </c>
      <c r="C307" s="27" t="s">
        <v>642</v>
      </c>
      <c r="D307" s="63" t="s">
        <v>26</v>
      </c>
      <c r="E307" s="79">
        <v>1</v>
      </c>
      <c r="F307" s="64"/>
      <c r="G307" s="31"/>
      <c r="H307" s="39">
        <f t="shared" si="10"/>
        <v>0</v>
      </c>
      <c r="I307" s="21"/>
    </row>
    <row r="308" spans="1:9" s="2" customFormat="1" ht="15.75" x14ac:dyDescent="0.25">
      <c r="A308" s="29"/>
      <c r="B308" s="78" t="s">
        <v>705</v>
      </c>
      <c r="C308" s="66" t="s">
        <v>643</v>
      </c>
      <c r="D308" s="73"/>
      <c r="E308" s="82"/>
      <c r="F308" s="74"/>
      <c r="G308" s="75"/>
      <c r="H308" s="67">
        <f>SUM(H309:H315)</f>
        <v>0</v>
      </c>
      <c r="I308" s="21"/>
    </row>
    <row r="309" spans="1:9" s="2" customFormat="1" ht="51" x14ac:dyDescent="0.25">
      <c r="A309" s="29"/>
      <c r="B309" s="20" t="s">
        <v>297</v>
      </c>
      <c r="C309" s="27" t="s">
        <v>644</v>
      </c>
      <c r="D309" s="63" t="s">
        <v>25</v>
      </c>
      <c r="E309" s="79">
        <v>220</v>
      </c>
      <c r="F309" s="64"/>
      <c r="G309" s="31"/>
      <c r="H309" s="39">
        <f t="shared" si="10"/>
        <v>0</v>
      </c>
      <c r="I309" s="21"/>
    </row>
    <row r="310" spans="1:9" s="2" customFormat="1" ht="25.5" x14ac:dyDescent="0.25">
      <c r="A310" s="29"/>
      <c r="B310" s="20" t="s">
        <v>298</v>
      </c>
      <c r="C310" s="27" t="s">
        <v>625</v>
      </c>
      <c r="D310" s="63" t="s">
        <v>25</v>
      </c>
      <c r="E310" s="79">
        <v>30</v>
      </c>
      <c r="F310" s="64"/>
      <c r="G310" s="31"/>
      <c r="H310" s="39">
        <f t="shared" si="10"/>
        <v>0</v>
      </c>
      <c r="I310" s="21"/>
    </row>
    <row r="311" spans="1:9" s="2" customFormat="1" ht="38.25" x14ac:dyDescent="0.25">
      <c r="A311" s="29"/>
      <c r="B311" s="20" t="s">
        <v>299</v>
      </c>
      <c r="C311" s="27" t="s">
        <v>645</v>
      </c>
      <c r="D311" s="63" t="s">
        <v>25</v>
      </c>
      <c r="E311" s="79">
        <v>52</v>
      </c>
      <c r="F311" s="64"/>
      <c r="G311" s="31"/>
      <c r="H311" s="39">
        <f t="shared" si="10"/>
        <v>0</v>
      </c>
      <c r="I311" s="21"/>
    </row>
    <row r="312" spans="1:9" s="2" customFormat="1" ht="25.5" x14ac:dyDescent="0.25">
      <c r="A312" s="29"/>
      <c r="B312" s="20" t="s">
        <v>300</v>
      </c>
      <c r="C312" s="27" t="s">
        <v>646</v>
      </c>
      <c r="D312" s="63" t="s">
        <v>26</v>
      </c>
      <c r="E312" s="79">
        <v>4</v>
      </c>
      <c r="F312" s="64"/>
      <c r="G312" s="31"/>
      <c r="H312" s="39">
        <f t="shared" si="10"/>
        <v>0</v>
      </c>
      <c r="I312" s="21"/>
    </row>
    <row r="313" spans="1:9" s="2" customFormat="1" ht="25.5" x14ac:dyDescent="0.25">
      <c r="A313" s="29"/>
      <c r="B313" s="20" t="s">
        <v>301</v>
      </c>
      <c r="C313" s="27" t="s">
        <v>647</v>
      </c>
      <c r="D313" s="63" t="s">
        <v>26</v>
      </c>
      <c r="E313" s="79">
        <v>2</v>
      </c>
      <c r="F313" s="64"/>
      <c r="G313" s="31"/>
      <c r="H313" s="39">
        <f t="shared" si="10"/>
        <v>0</v>
      </c>
      <c r="I313" s="21"/>
    </row>
    <row r="314" spans="1:9" s="2" customFormat="1" ht="25.5" x14ac:dyDescent="0.25">
      <c r="A314" s="29"/>
      <c r="B314" s="20" t="s">
        <v>302</v>
      </c>
      <c r="C314" s="27" t="s">
        <v>648</v>
      </c>
      <c r="D314" s="63" t="s">
        <v>26</v>
      </c>
      <c r="E314" s="79">
        <v>2</v>
      </c>
      <c r="F314" s="64"/>
      <c r="G314" s="31"/>
      <c r="H314" s="39">
        <f t="shared" si="10"/>
        <v>0</v>
      </c>
      <c r="I314" s="21"/>
    </row>
    <row r="315" spans="1:9" s="2" customFormat="1" ht="38.25" x14ac:dyDescent="0.25">
      <c r="A315" s="29"/>
      <c r="B315" s="20" t="s">
        <v>303</v>
      </c>
      <c r="C315" s="27" t="s">
        <v>639</v>
      </c>
      <c r="D315" s="63" t="s">
        <v>26</v>
      </c>
      <c r="E315" s="79">
        <v>38</v>
      </c>
      <c r="F315" s="64"/>
      <c r="G315" s="31"/>
      <c r="H315" s="39">
        <f t="shared" si="10"/>
        <v>0</v>
      </c>
      <c r="I315" s="21"/>
    </row>
    <row r="316" spans="1:9" s="2" customFormat="1" ht="15.75" x14ac:dyDescent="0.25">
      <c r="A316" s="29"/>
      <c r="B316" s="78" t="s">
        <v>706</v>
      </c>
      <c r="C316" s="66" t="s">
        <v>643</v>
      </c>
      <c r="D316" s="73"/>
      <c r="E316" s="82"/>
      <c r="F316" s="74"/>
      <c r="G316" s="75"/>
      <c r="H316" s="67">
        <f>SUM(H317:H323)</f>
        <v>0</v>
      </c>
      <c r="I316" s="21"/>
    </row>
    <row r="317" spans="1:9" s="2" customFormat="1" ht="51" x14ac:dyDescent="0.25">
      <c r="A317" s="29"/>
      <c r="B317" s="20" t="s">
        <v>304</v>
      </c>
      <c r="C317" s="27" t="s">
        <v>644</v>
      </c>
      <c r="D317" s="63" t="s">
        <v>25</v>
      </c>
      <c r="E317" s="79">
        <v>190</v>
      </c>
      <c r="F317" s="64"/>
      <c r="G317" s="31"/>
      <c r="H317" s="39">
        <f t="shared" si="10"/>
        <v>0</v>
      </c>
      <c r="I317" s="21"/>
    </row>
    <row r="318" spans="1:9" s="2" customFormat="1" ht="25.5" x14ac:dyDescent="0.25">
      <c r="A318" s="29"/>
      <c r="B318" s="20" t="s">
        <v>305</v>
      </c>
      <c r="C318" s="36" t="s">
        <v>649</v>
      </c>
      <c r="D318" s="63" t="s">
        <v>25</v>
      </c>
      <c r="E318" s="79">
        <v>45</v>
      </c>
      <c r="F318" s="64"/>
      <c r="G318" s="31"/>
      <c r="H318" s="39">
        <f t="shared" si="10"/>
        <v>0</v>
      </c>
      <c r="I318" s="21"/>
    </row>
    <row r="319" spans="1:9" s="2" customFormat="1" ht="38.25" x14ac:dyDescent="0.25">
      <c r="A319" s="29"/>
      <c r="B319" s="20" t="s">
        <v>306</v>
      </c>
      <c r="C319" s="36" t="s">
        <v>645</v>
      </c>
      <c r="D319" s="63" t="s">
        <v>25</v>
      </c>
      <c r="E319" s="79">
        <v>45</v>
      </c>
      <c r="F319" s="64"/>
      <c r="G319" s="31"/>
      <c r="H319" s="39">
        <f t="shared" si="10"/>
        <v>0</v>
      </c>
      <c r="I319" s="21"/>
    </row>
    <row r="320" spans="1:9" s="2" customFormat="1" ht="25.5" x14ac:dyDescent="0.25">
      <c r="A320" s="29"/>
      <c r="B320" s="20" t="s">
        <v>307</v>
      </c>
      <c r="C320" s="27" t="s">
        <v>646</v>
      </c>
      <c r="D320" s="63" t="s">
        <v>26</v>
      </c>
      <c r="E320" s="79">
        <v>4</v>
      </c>
      <c r="F320" s="64"/>
      <c r="G320" s="31"/>
      <c r="H320" s="39">
        <f t="shared" si="10"/>
        <v>0</v>
      </c>
      <c r="I320" s="21"/>
    </row>
    <row r="321" spans="1:9" s="2" customFormat="1" ht="25.5" x14ac:dyDescent="0.25">
      <c r="A321" s="29"/>
      <c r="B321" s="20" t="s">
        <v>308</v>
      </c>
      <c r="C321" s="27" t="s">
        <v>647</v>
      </c>
      <c r="D321" s="63" t="s">
        <v>26</v>
      </c>
      <c r="E321" s="79">
        <v>2</v>
      </c>
      <c r="F321" s="64"/>
      <c r="G321" s="31"/>
      <c r="H321" s="39">
        <f t="shared" si="10"/>
        <v>0</v>
      </c>
      <c r="I321" s="21"/>
    </row>
    <row r="322" spans="1:9" s="2" customFormat="1" ht="25.5" x14ac:dyDescent="0.25">
      <c r="A322" s="29"/>
      <c r="B322" s="20" t="s">
        <v>309</v>
      </c>
      <c r="C322" s="27" t="s">
        <v>648</v>
      </c>
      <c r="D322" s="63" t="s">
        <v>26</v>
      </c>
      <c r="E322" s="79">
        <v>2</v>
      </c>
      <c r="F322" s="64"/>
      <c r="G322" s="31"/>
      <c r="H322" s="39">
        <f t="shared" si="10"/>
        <v>0</v>
      </c>
      <c r="I322" s="21"/>
    </row>
    <row r="323" spans="1:9" s="2" customFormat="1" ht="38.25" x14ac:dyDescent="0.25">
      <c r="A323" s="29"/>
      <c r="B323" s="20" t="s">
        <v>310</v>
      </c>
      <c r="C323" s="27" t="s">
        <v>639</v>
      </c>
      <c r="D323" s="63" t="s">
        <v>26</v>
      </c>
      <c r="E323" s="79">
        <v>30</v>
      </c>
      <c r="F323" s="64"/>
      <c r="G323" s="31"/>
      <c r="H323" s="39">
        <f t="shared" si="10"/>
        <v>0</v>
      </c>
      <c r="I323" s="21"/>
    </row>
    <row r="324" spans="1:9" s="2" customFormat="1" ht="15.75" x14ac:dyDescent="0.25">
      <c r="A324" s="29"/>
      <c r="B324" s="78" t="s">
        <v>707</v>
      </c>
      <c r="C324" s="66" t="s">
        <v>410</v>
      </c>
      <c r="D324" s="73"/>
      <c r="E324" s="82"/>
      <c r="F324" s="74"/>
      <c r="G324" s="75"/>
      <c r="H324" s="67">
        <f>SUM(H325:H330)</f>
        <v>0</v>
      </c>
      <c r="I324" s="21"/>
    </row>
    <row r="325" spans="1:9" s="2" customFormat="1" ht="25.5" x14ac:dyDescent="0.25">
      <c r="A325" s="29"/>
      <c r="B325" s="20" t="s">
        <v>311</v>
      </c>
      <c r="C325" s="27" t="s">
        <v>650</v>
      </c>
      <c r="D325" s="63" t="s">
        <v>26</v>
      </c>
      <c r="E325" s="79">
        <v>1</v>
      </c>
      <c r="F325" s="64"/>
      <c r="G325" s="31"/>
      <c r="H325" s="39">
        <f t="shared" si="10"/>
        <v>0</v>
      </c>
      <c r="I325" s="21"/>
    </row>
    <row r="326" spans="1:9" s="2" customFormat="1" ht="25.5" x14ac:dyDescent="0.25">
      <c r="A326" s="29"/>
      <c r="B326" s="20" t="s">
        <v>312</v>
      </c>
      <c r="C326" s="27" t="s">
        <v>651</v>
      </c>
      <c r="D326" s="63" t="s">
        <v>25</v>
      </c>
      <c r="E326" s="79">
        <v>1</v>
      </c>
      <c r="F326" s="64"/>
      <c r="G326" s="31"/>
      <c r="H326" s="39">
        <f t="shared" si="10"/>
        <v>0</v>
      </c>
      <c r="I326" s="21"/>
    </row>
    <row r="327" spans="1:9" s="2" customFormat="1" ht="38.25" x14ac:dyDescent="0.25">
      <c r="A327" s="29"/>
      <c r="B327" s="20" t="s">
        <v>313</v>
      </c>
      <c r="C327" s="27" t="s">
        <v>652</v>
      </c>
      <c r="D327" s="63" t="s">
        <v>26</v>
      </c>
      <c r="E327" s="79">
        <v>1</v>
      </c>
      <c r="F327" s="64"/>
      <c r="G327" s="31"/>
      <c r="H327" s="39">
        <f t="shared" si="10"/>
        <v>0</v>
      </c>
      <c r="I327" s="21"/>
    </row>
    <row r="328" spans="1:9" s="2" customFormat="1" ht="51" x14ac:dyDescent="0.25">
      <c r="A328" s="29"/>
      <c r="B328" s="20" t="s">
        <v>314</v>
      </c>
      <c r="C328" s="27" t="s">
        <v>653</v>
      </c>
      <c r="D328" s="63" t="s">
        <v>26</v>
      </c>
      <c r="E328" s="79">
        <v>1</v>
      </c>
      <c r="F328" s="64"/>
      <c r="G328" s="31"/>
      <c r="H328" s="39">
        <f t="shared" si="10"/>
        <v>0</v>
      </c>
      <c r="I328" s="21"/>
    </row>
    <row r="329" spans="1:9" s="2" customFormat="1" ht="25.5" x14ac:dyDescent="0.25">
      <c r="A329" s="29"/>
      <c r="B329" s="20" t="s">
        <v>315</v>
      </c>
      <c r="C329" s="27" t="s">
        <v>654</v>
      </c>
      <c r="D329" s="63" t="s">
        <v>26</v>
      </c>
      <c r="E329" s="79">
        <v>1</v>
      </c>
      <c r="F329" s="64"/>
      <c r="G329" s="31"/>
      <c r="H329" s="39">
        <f t="shared" si="10"/>
        <v>0</v>
      </c>
      <c r="I329" s="21"/>
    </row>
    <row r="330" spans="1:9" s="2" customFormat="1" ht="25.5" x14ac:dyDescent="0.25">
      <c r="A330" s="29"/>
      <c r="B330" s="20" t="s">
        <v>316</v>
      </c>
      <c r="C330" s="27" t="s">
        <v>655</v>
      </c>
      <c r="D330" s="63" t="s">
        <v>25</v>
      </c>
      <c r="E330" s="79">
        <v>1</v>
      </c>
      <c r="F330" s="64"/>
      <c r="G330" s="31"/>
      <c r="H330" s="39">
        <f t="shared" si="10"/>
        <v>0</v>
      </c>
      <c r="I330" s="21"/>
    </row>
    <row r="331" spans="1:9" s="2" customFormat="1" ht="15.75" x14ac:dyDescent="0.25">
      <c r="A331" s="29"/>
      <c r="B331" s="78" t="s">
        <v>708</v>
      </c>
      <c r="C331" s="66" t="s">
        <v>411</v>
      </c>
      <c r="D331" s="73"/>
      <c r="E331" s="82"/>
      <c r="F331" s="74"/>
      <c r="G331" s="75"/>
      <c r="H331" s="67">
        <f>SUM(H332:H336)</f>
        <v>0</v>
      </c>
      <c r="I331" s="21"/>
    </row>
    <row r="332" spans="1:9" s="2" customFormat="1" ht="38.25" x14ac:dyDescent="0.25">
      <c r="A332" s="29"/>
      <c r="B332" s="20" t="s">
        <v>317</v>
      </c>
      <c r="C332" s="27" t="s">
        <v>656</v>
      </c>
      <c r="D332" s="63" t="s">
        <v>26</v>
      </c>
      <c r="E332" s="79">
        <v>1</v>
      </c>
      <c r="F332" s="64"/>
      <c r="G332" s="31"/>
      <c r="H332" s="39">
        <f t="shared" si="10"/>
        <v>0</v>
      </c>
      <c r="I332" s="21"/>
    </row>
    <row r="333" spans="1:9" s="2" customFormat="1" ht="25.5" x14ac:dyDescent="0.25">
      <c r="A333" s="29"/>
      <c r="B333" s="20" t="s">
        <v>318</v>
      </c>
      <c r="C333" s="27" t="s">
        <v>651</v>
      </c>
      <c r="D333" s="63" t="s">
        <v>25</v>
      </c>
      <c r="E333" s="79">
        <v>25</v>
      </c>
      <c r="F333" s="64"/>
      <c r="G333" s="31"/>
      <c r="H333" s="39">
        <f t="shared" si="10"/>
        <v>0</v>
      </c>
      <c r="I333" s="21"/>
    </row>
    <row r="334" spans="1:9" s="2" customFormat="1" ht="25.5" x14ac:dyDescent="0.25">
      <c r="A334" s="29"/>
      <c r="B334" s="20" t="s">
        <v>319</v>
      </c>
      <c r="C334" s="27" t="s">
        <v>650</v>
      </c>
      <c r="D334" s="63" t="s">
        <v>26</v>
      </c>
      <c r="E334" s="79">
        <v>8</v>
      </c>
      <c r="F334" s="64"/>
      <c r="G334" s="31"/>
      <c r="H334" s="39">
        <f t="shared" si="10"/>
        <v>0</v>
      </c>
      <c r="I334" s="21"/>
    </row>
    <row r="335" spans="1:9" s="2" customFormat="1" ht="38.25" x14ac:dyDescent="0.25">
      <c r="A335" s="29"/>
      <c r="B335" s="20" t="s">
        <v>320</v>
      </c>
      <c r="C335" s="27" t="s">
        <v>652</v>
      </c>
      <c r="D335" s="63" t="s">
        <v>26</v>
      </c>
      <c r="E335" s="79">
        <v>8</v>
      </c>
      <c r="F335" s="64"/>
      <c r="G335" s="31"/>
      <c r="H335" s="39">
        <f t="shared" si="10"/>
        <v>0</v>
      </c>
      <c r="I335" s="21"/>
    </row>
    <row r="336" spans="1:9" s="2" customFormat="1" ht="25.5" x14ac:dyDescent="0.25">
      <c r="A336" s="29"/>
      <c r="B336" s="20" t="s">
        <v>321</v>
      </c>
      <c r="C336" s="27" t="s">
        <v>657</v>
      </c>
      <c r="D336" s="63" t="s">
        <v>26</v>
      </c>
      <c r="E336" s="79">
        <v>1</v>
      </c>
      <c r="F336" s="64"/>
      <c r="G336" s="31"/>
      <c r="H336" s="39">
        <f t="shared" si="10"/>
        <v>0</v>
      </c>
      <c r="I336" s="21"/>
    </row>
    <row r="337" spans="1:9" s="2" customFormat="1" ht="15.75" x14ac:dyDescent="0.25">
      <c r="A337" s="29"/>
      <c r="B337" s="78" t="s">
        <v>709</v>
      </c>
      <c r="C337" s="66" t="s">
        <v>412</v>
      </c>
      <c r="D337" s="73"/>
      <c r="E337" s="82"/>
      <c r="F337" s="74"/>
      <c r="G337" s="75"/>
      <c r="H337" s="67">
        <f>SUM(H338:H346)</f>
        <v>0</v>
      </c>
      <c r="I337" s="21"/>
    </row>
    <row r="338" spans="1:9" s="2" customFormat="1" ht="25.5" x14ac:dyDescent="0.25">
      <c r="A338" s="29"/>
      <c r="B338" s="20" t="s">
        <v>322</v>
      </c>
      <c r="C338" s="27" t="s">
        <v>651</v>
      </c>
      <c r="D338" s="63" t="s">
        <v>25</v>
      </c>
      <c r="E338" s="79">
        <v>130</v>
      </c>
      <c r="F338" s="64"/>
      <c r="G338" s="31"/>
      <c r="H338" s="39">
        <f t="shared" si="10"/>
        <v>0</v>
      </c>
      <c r="I338" s="21"/>
    </row>
    <row r="339" spans="1:9" s="2" customFormat="1" ht="25.5" x14ac:dyDescent="0.25">
      <c r="A339" s="29"/>
      <c r="B339" s="20" t="s">
        <v>323</v>
      </c>
      <c r="C339" s="27" t="s">
        <v>649</v>
      </c>
      <c r="D339" s="63" t="s">
        <v>25</v>
      </c>
      <c r="E339" s="79">
        <v>26</v>
      </c>
      <c r="F339" s="64"/>
      <c r="G339" s="31"/>
      <c r="H339" s="39">
        <f t="shared" si="10"/>
        <v>0</v>
      </c>
      <c r="I339" s="21"/>
    </row>
    <row r="340" spans="1:9" s="2" customFormat="1" ht="25.5" x14ac:dyDescent="0.25">
      <c r="A340" s="29"/>
      <c r="B340" s="20" t="s">
        <v>324</v>
      </c>
      <c r="C340" s="27" t="s">
        <v>654</v>
      </c>
      <c r="D340" s="63" t="s">
        <v>26</v>
      </c>
      <c r="E340" s="79">
        <v>2</v>
      </c>
      <c r="F340" s="64"/>
      <c r="G340" s="31"/>
      <c r="H340" s="39">
        <f t="shared" si="10"/>
        <v>0</v>
      </c>
      <c r="I340" s="21"/>
    </row>
    <row r="341" spans="1:9" s="2" customFormat="1" ht="38.25" x14ac:dyDescent="0.25">
      <c r="A341" s="29"/>
      <c r="B341" s="20" t="s">
        <v>325</v>
      </c>
      <c r="C341" s="27" t="s">
        <v>658</v>
      </c>
      <c r="D341" s="63" t="s">
        <v>25</v>
      </c>
      <c r="E341" s="79">
        <v>18</v>
      </c>
      <c r="F341" s="64"/>
      <c r="G341" s="31"/>
      <c r="H341" s="39">
        <f t="shared" si="10"/>
        <v>0</v>
      </c>
      <c r="I341" s="21"/>
    </row>
    <row r="342" spans="1:9" s="2" customFormat="1" ht="25.5" x14ac:dyDescent="0.25">
      <c r="A342" s="29"/>
      <c r="B342" s="20" t="s">
        <v>326</v>
      </c>
      <c r="C342" s="27" t="s">
        <v>659</v>
      </c>
      <c r="D342" s="63" t="s">
        <v>26</v>
      </c>
      <c r="E342" s="79">
        <v>1</v>
      </c>
      <c r="F342" s="64"/>
      <c r="G342" s="31"/>
      <c r="H342" s="39">
        <f t="shared" si="10"/>
        <v>0</v>
      </c>
      <c r="I342" s="21"/>
    </row>
    <row r="343" spans="1:9" s="2" customFormat="1" ht="25.5" x14ac:dyDescent="0.25">
      <c r="A343" s="29"/>
      <c r="B343" s="20" t="s">
        <v>327</v>
      </c>
      <c r="C343" s="27" t="s">
        <v>660</v>
      </c>
      <c r="D343" s="63" t="s">
        <v>26</v>
      </c>
      <c r="E343" s="79">
        <v>7</v>
      </c>
      <c r="F343" s="64"/>
      <c r="G343" s="31"/>
      <c r="H343" s="39">
        <f t="shared" si="10"/>
        <v>0</v>
      </c>
      <c r="I343" s="21"/>
    </row>
    <row r="344" spans="1:9" s="2" customFormat="1" ht="25.5" x14ac:dyDescent="0.25">
      <c r="A344" s="29"/>
      <c r="B344" s="20" t="s">
        <v>328</v>
      </c>
      <c r="C344" s="27" t="s">
        <v>661</v>
      </c>
      <c r="D344" s="63" t="s">
        <v>26</v>
      </c>
      <c r="E344" s="79">
        <v>2</v>
      </c>
      <c r="F344" s="64"/>
      <c r="G344" s="31"/>
      <c r="H344" s="39">
        <f t="shared" si="10"/>
        <v>0</v>
      </c>
      <c r="I344" s="21"/>
    </row>
    <row r="345" spans="1:9" s="2" customFormat="1" ht="25.5" x14ac:dyDescent="0.25">
      <c r="A345" s="29"/>
      <c r="B345" s="20" t="s">
        <v>329</v>
      </c>
      <c r="C345" s="27" t="s">
        <v>662</v>
      </c>
      <c r="D345" s="63" t="s">
        <v>26</v>
      </c>
      <c r="E345" s="79">
        <v>2</v>
      </c>
      <c r="F345" s="64"/>
      <c r="G345" s="31"/>
      <c r="H345" s="39">
        <f t="shared" si="10"/>
        <v>0</v>
      </c>
      <c r="I345" s="21"/>
    </row>
    <row r="346" spans="1:9" s="2" customFormat="1" ht="38.25" x14ac:dyDescent="0.25">
      <c r="A346" s="29"/>
      <c r="B346" s="20" t="s">
        <v>330</v>
      </c>
      <c r="C346" s="27" t="s">
        <v>639</v>
      </c>
      <c r="D346" s="63" t="s">
        <v>26</v>
      </c>
      <c r="E346" s="79">
        <v>12</v>
      </c>
      <c r="F346" s="64"/>
      <c r="G346" s="31"/>
      <c r="H346" s="39">
        <f t="shared" si="10"/>
        <v>0</v>
      </c>
      <c r="I346" s="21"/>
    </row>
    <row r="347" spans="1:9" s="2" customFormat="1" x14ac:dyDescent="0.2">
      <c r="A347" s="29"/>
      <c r="B347" s="77" t="s">
        <v>398</v>
      </c>
      <c r="C347" s="68" t="s">
        <v>414</v>
      </c>
      <c r="D347" s="69"/>
      <c r="E347" s="81"/>
      <c r="F347" s="70"/>
      <c r="G347" s="71"/>
      <c r="H347" s="72">
        <f>H348+H352+H354+H357+H368+H373+H377</f>
        <v>0</v>
      </c>
      <c r="I347" s="21"/>
    </row>
    <row r="348" spans="1:9" s="2" customFormat="1" ht="15.75" x14ac:dyDescent="0.25">
      <c r="A348" s="29"/>
      <c r="B348" s="78" t="s">
        <v>399</v>
      </c>
      <c r="C348" s="66" t="s">
        <v>415</v>
      </c>
      <c r="D348" s="73"/>
      <c r="E348" s="82"/>
      <c r="F348" s="74"/>
      <c r="G348" s="75"/>
      <c r="H348" s="67">
        <f>SUM(H349:H351)</f>
        <v>0</v>
      </c>
      <c r="I348" s="21"/>
    </row>
    <row r="349" spans="1:9" s="2" customFormat="1" ht="76.5" x14ac:dyDescent="0.25">
      <c r="A349" s="29"/>
      <c r="B349" s="20" t="s">
        <v>331</v>
      </c>
      <c r="C349" s="27" t="s">
        <v>663</v>
      </c>
      <c r="D349" s="63" t="s">
        <v>26</v>
      </c>
      <c r="E349" s="79">
        <v>10</v>
      </c>
      <c r="F349" s="64"/>
      <c r="G349" s="31"/>
      <c r="H349" s="39">
        <f t="shared" si="10"/>
        <v>0</v>
      </c>
      <c r="I349" s="21"/>
    </row>
    <row r="350" spans="1:9" s="2" customFormat="1" ht="76.5" x14ac:dyDescent="0.25">
      <c r="A350" s="29"/>
      <c r="B350" s="20" t="s">
        <v>332</v>
      </c>
      <c r="C350" s="27" t="s">
        <v>664</v>
      </c>
      <c r="D350" s="63" t="s">
        <v>26</v>
      </c>
      <c r="E350" s="79">
        <v>14</v>
      </c>
      <c r="F350" s="64"/>
      <c r="G350" s="31"/>
      <c r="H350" s="39">
        <f t="shared" si="10"/>
        <v>0</v>
      </c>
      <c r="I350" s="21"/>
    </row>
    <row r="351" spans="1:9" s="2" customFormat="1" ht="51" x14ac:dyDescent="0.25">
      <c r="A351" s="29"/>
      <c r="B351" s="20" t="s">
        <v>333</v>
      </c>
      <c r="C351" s="27" t="s">
        <v>665</v>
      </c>
      <c r="D351" s="63" t="s">
        <v>26</v>
      </c>
      <c r="E351" s="79">
        <v>1</v>
      </c>
      <c r="F351" s="64"/>
      <c r="G351" s="31"/>
      <c r="H351" s="39">
        <f t="shared" ref="H351" si="11">+ROUND(E351*F351,2)</f>
        <v>0</v>
      </c>
      <c r="I351" s="21"/>
    </row>
    <row r="352" spans="1:9" s="2" customFormat="1" ht="15.75" x14ac:dyDescent="0.25">
      <c r="A352" s="29"/>
      <c r="B352" s="78" t="s">
        <v>401</v>
      </c>
      <c r="C352" s="66" t="s">
        <v>416</v>
      </c>
      <c r="D352" s="73"/>
      <c r="E352" s="82"/>
      <c r="F352" s="74"/>
      <c r="G352" s="75"/>
      <c r="H352" s="67">
        <f>SUM(H353)</f>
        <v>0</v>
      </c>
      <c r="I352" s="21"/>
    </row>
    <row r="353" spans="1:9" s="2" customFormat="1" ht="51" x14ac:dyDescent="0.25">
      <c r="A353" s="29"/>
      <c r="B353" s="20" t="s">
        <v>334</v>
      </c>
      <c r="C353" s="27" t="s">
        <v>666</v>
      </c>
      <c r="D353" s="63" t="s">
        <v>26</v>
      </c>
      <c r="E353" s="79">
        <v>2</v>
      </c>
      <c r="F353" s="64"/>
      <c r="G353" s="31"/>
      <c r="H353" s="39">
        <f t="shared" ref="H353:H392" si="12">+ROUND(E353*F353,2)</f>
        <v>0</v>
      </c>
      <c r="I353" s="21"/>
    </row>
    <row r="354" spans="1:9" s="2" customFormat="1" ht="15.75" x14ac:dyDescent="0.25">
      <c r="A354" s="29"/>
      <c r="B354" s="78" t="s">
        <v>403</v>
      </c>
      <c r="C354" s="66" t="s">
        <v>417</v>
      </c>
      <c r="D354" s="73"/>
      <c r="E354" s="82"/>
      <c r="F354" s="74"/>
      <c r="G354" s="75"/>
      <c r="H354" s="67">
        <f>SUM(H355:H356)</f>
        <v>0</v>
      </c>
      <c r="I354" s="21"/>
    </row>
    <row r="355" spans="1:9" s="2" customFormat="1" ht="63.75" x14ac:dyDescent="0.25">
      <c r="A355" s="29"/>
      <c r="B355" s="20" t="s">
        <v>335</v>
      </c>
      <c r="C355" s="27" t="s">
        <v>667</v>
      </c>
      <c r="D355" s="63" t="s">
        <v>26</v>
      </c>
      <c r="E355" s="79">
        <v>1</v>
      </c>
      <c r="F355" s="64"/>
      <c r="G355" s="31"/>
      <c r="H355" s="39">
        <f t="shared" si="12"/>
        <v>0</v>
      </c>
      <c r="I355" s="21"/>
    </row>
    <row r="356" spans="1:9" s="2" customFormat="1" ht="63.75" x14ac:dyDescent="0.25">
      <c r="A356" s="29"/>
      <c r="B356" s="20" t="s">
        <v>336</v>
      </c>
      <c r="C356" s="27" t="s">
        <v>668</v>
      </c>
      <c r="D356" s="63" t="s">
        <v>26</v>
      </c>
      <c r="E356" s="79">
        <v>10</v>
      </c>
      <c r="F356" s="64"/>
      <c r="G356" s="31"/>
      <c r="H356" s="39">
        <f t="shared" si="12"/>
        <v>0</v>
      </c>
      <c r="I356" s="21"/>
    </row>
    <row r="357" spans="1:9" s="2" customFormat="1" ht="15.75" x14ac:dyDescent="0.25">
      <c r="A357" s="29"/>
      <c r="B357" s="78" t="s">
        <v>405</v>
      </c>
      <c r="C357" s="66" t="s">
        <v>418</v>
      </c>
      <c r="D357" s="73"/>
      <c r="E357" s="82"/>
      <c r="F357" s="74"/>
      <c r="G357" s="75"/>
      <c r="H357" s="67">
        <f>SUM(H358:H367)</f>
        <v>0</v>
      </c>
      <c r="I357" s="21"/>
    </row>
    <row r="358" spans="1:9" s="2" customFormat="1" ht="63.75" x14ac:dyDescent="0.25">
      <c r="A358" s="29"/>
      <c r="B358" s="20" t="s">
        <v>337</v>
      </c>
      <c r="C358" s="27" t="s">
        <v>669</v>
      </c>
      <c r="D358" s="63" t="s">
        <v>26</v>
      </c>
      <c r="E358" s="79">
        <v>1</v>
      </c>
      <c r="F358" s="64"/>
      <c r="G358" s="31"/>
      <c r="H358" s="39">
        <f t="shared" si="12"/>
        <v>0</v>
      </c>
      <c r="I358" s="21"/>
    </row>
    <row r="359" spans="1:9" s="2" customFormat="1" ht="76.5" x14ac:dyDescent="0.25">
      <c r="A359" s="29"/>
      <c r="B359" s="20" t="s">
        <v>338</v>
      </c>
      <c r="C359" s="27" t="s">
        <v>670</v>
      </c>
      <c r="D359" s="63" t="s">
        <v>26</v>
      </c>
      <c r="E359" s="79">
        <v>2</v>
      </c>
      <c r="F359" s="64"/>
      <c r="G359" s="31"/>
      <c r="H359" s="39">
        <f t="shared" si="12"/>
        <v>0</v>
      </c>
      <c r="I359" s="21"/>
    </row>
    <row r="360" spans="1:9" s="2" customFormat="1" ht="51" x14ac:dyDescent="0.25">
      <c r="A360" s="29"/>
      <c r="B360" s="20" t="s">
        <v>339</v>
      </c>
      <c r="C360" s="27" t="s">
        <v>671</v>
      </c>
      <c r="D360" s="63" t="s">
        <v>26</v>
      </c>
      <c r="E360" s="79">
        <v>1</v>
      </c>
      <c r="F360" s="64"/>
      <c r="G360" s="31"/>
      <c r="H360" s="39">
        <f t="shared" si="12"/>
        <v>0</v>
      </c>
      <c r="I360" s="21"/>
    </row>
    <row r="361" spans="1:9" s="2" customFormat="1" ht="51" x14ac:dyDescent="0.25">
      <c r="A361" s="29"/>
      <c r="B361" s="20" t="s">
        <v>340</v>
      </c>
      <c r="C361" s="27" t="s">
        <v>672</v>
      </c>
      <c r="D361" s="63" t="s">
        <v>26</v>
      </c>
      <c r="E361" s="79">
        <v>1</v>
      </c>
      <c r="F361" s="64"/>
      <c r="G361" s="31"/>
      <c r="H361" s="39">
        <f t="shared" si="12"/>
        <v>0</v>
      </c>
      <c r="I361" s="21"/>
    </row>
    <row r="362" spans="1:9" s="2" customFormat="1" ht="51" x14ac:dyDescent="0.25">
      <c r="A362" s="29"/>
      <c r="B362" s="20" t="s">
        <v>341</v>
      </c>
      <c r="C362" s="27" t="s">
        <v>673</v>
      </c>
      <c r="D362" s="63" t="s">
        <v>26</v>
      </c>
      <c r="E362" s="79">
        <v>1</v>
      </c>
      <c r="F362" s="64"/>
      <c r="G362" s="31"/>
      <c r="H362" s="39">
        <f t="shared" si="12"/>
        <v>0</v>
      </c>
      <c r="I362" s="21"/>
    </row>
    <row r="363" spans="1:9" s="2" customFormat="1" ht="38.25" x14ac:dyDescent="0.25">
      <c r="A363" s="29"/>
      <c r="B363" s="20" t="s">
        <v>342</v>
      </c>
      <c r="C363" s="27" t="s">
        <v>674</v>
      </c>
      <c r="D363" s="63" t="s">
        <v>26</v>
      </c>
      <c r="E363" s="79">
        <v>1</v>
      </c>
      <c r="F363" s="64"/>
      <c r="G363" s="31"/>
      <c r="H363" s="39">
        <f t="shared" si="12"/>
        <v>0</v>
      </c>
      <c r="I363" s="21"/>
    </row>
    <row r="364" spans="1:9" s="2" customFormat="1" ht="38.25" x14ac:dyDescent="0.25">
      <c r="A364" s="29"/>
      <c r="B364" s="20" t="s">
        <v>343</v>
      </c>
      <c r="C364" s="27" t="s">
        <v>675</v>
      </c>
      <c r="D364" s="63" t="s">
        <v>26</v>
      </c>
      <c r="E364" s="79">
        <v>1</v>
      </c>
      <c r="F364" s="64"/>
      <c r="G364" s="31"/>
      <c r="H364" s="39">
        <f t="shared" si="12"/>
        <v>0</v>
      </c>
      <c r="I364" s="21"/>
    </row>
    <row r="365" spans="1:9" s="2" customFormat="1" ht="38.25" x14ac:dyDescent="0.25">
      <c r="A365" s="29"/>
      <c r="B365" s="20" t="s">
        <v>344</v>
      </c>
      <c r="C365" s="27" t="s">
        <v>676</v>
      </c>
      <c r="D365" s="63" t="s">
        <v>26</v>
      </c>
      <c r="E365" s="79">
        <v>1</v>
      </c>
      <c r="F365" s="64"/>
      <c r="G365" s="31"/>
      <c r="H365" s="39">
        <f t="shared" si="12"/>
        <v>0</v>
      </c>
      <c r="I365" s="21"/>
    </row>
    <row r="366" spans="1:9" s="2" customFormat="1" ht="38.25" x14ac:dyDescent="0.25">
      <c r="A366" s="29"/>
      <c r="B366" s="20" t="s">
        <v>345</v>
      </c>
      <c r="C366" s="27" t="s">
        <v>677</v>
      </c>
      <c r="D366" s="63" t="s">
        <v>26</v>
      </c>
      <c r="E366" s="79">
        <v>1</v>
      </c>
      <c r="F366" s="64"/>
      <c r="G366" s="31"/>
      <c r="H366" s="39">
        <f t="shared" si="12"/>
        <v>0</v>
      </c>
      <c r="I366" s="21"/>
    </row>
    <row r="367" spans="1:9" s="2" customFormat="1" ht="51" x14ac:dyDescent="0.25">
      <c r="A367" s="29"/>
      <c r="B367" s="20" t="s">
        <v>346</v>
      </c>
      <c r="C367" s="27" t="s">
        <v>678</v>
      </c>
      <c r="D367" s="63" t="s">
        <v>26</v>
      </c>
      <c r="E367" s="79">
        <v>1</v>
      </c>
      <c r="F367" s="64"/>
      <c r="G367" s="31"/>
      <c r="H367" s="39">
        <f t="shared" si="12"/>
        <v>0</v>
      </c>
      <c r="I367" s="21"/>
    </row>
    <row r="368" spans="1:9" s="2" customFormat="1" ht="15.75" x14ac:dyDescent="0.25">
      <c r="A368" s="29"/>
      <c r="B368" s="78" t="s">
        <v>407</v>
      </c>
      <c r="C368" s="66" t="s">
        <v>419</v>
      </c>
      <c r="D368" s="73"/>
      <c r="E368" s="82"/>
      <c r="F368" s="74"/>
      <c r="G368" s="75"/>
      <c r="H368" s="67">
        <f>SUM(H369:H372)</f>
        <v>0</v>
      </c>
      <c r="I368" s="21"/>
    </row>
    <row r="369" spans="1:9" s="2" customFormat="1" ht="63.75" x14ac:dyDescent="0.25">
      <c r="A369" s="29"/>
      <c r="B369" s="20" t="s">
        <v>347</v>
      </c>
      <c r="C369" s="27" t="s">
        <v>679</v>
      </c>
      <c r="D369" s="63" t="s">
        <v>26</v>
      </c>
      <c r="E369" s="79">
        <v>1</v>
      </c>
      <c r="F369" s="64"/>
      <c r="G369" s="31"/>
      <c r="H369" s="39">
        <f t="shared" si="12"/>
        <v>0</v>
      </c>
      <c r="I369" s="21"/>
    </row>
    <row r="370" spans="1:9" s="2" customFormat="1" ht="51" x14ac:dyDescent="0.25">
      <c r="A370" s="29"/>
      <c r="B370" s="20" t="s">
        <v>348</v>
      </c>
      <c r="C370" s="27" t="s">
        <v>680</v>
      </c>
      <c r="D370" s="63" t="s">
        <v>26</v>
      </c>
      <c r="E370" s="79">
        <v>1</v>
      </c>
      <c r="F370" s="64"/>
      <c r="G370" s="31"/>
      <c r="H370" s="39">
        <f t="shared" si="12"/>
        <v>0</v>
      </c>
      <c r="I370" s="21"/>
    </row>
    <row r="371" spans="1:9" s="2" customFormat="1" ht="51" x14ac:dyDescent="0.25">
      <c r="A371" s="29"/>
      <c r="B371" s="20" t="s">
        <v>349</v>
      </c>
      <c r="C371" s="27" t="s">
        <v>681</v>
      </c>
      <c r="D371" s="63" t="s">
        <v>26</v>
      </c>
      <c r="E371" s="79">
        <v>1</v>
      </c>
      <c r="F371" s="64"/>
      <c r="G371" s="31"/>
      <c r="H371" s="39">
        <f t="shared" si="12"/>
        <v>0</v>
      </c>
      <c r="I371" s="21"/>
    </row>
    <row r="372" spans="1:9" s="2" customFormat="1" ht="51" x14ac:dyDescent="0.25">
      <c r="A372" s="29"/>
      <c r="B372" s="20" t="s">
        <v>350</v>
      </c>
      <c r="C372" s="27" t="s">
        <v>682</v>
      </c>
      <c r="D372" s="63" t="s">
        <v>26</v>
      </c>
      <c r="E372" s="79">
        <v>1</v>
      </c>
      <c r="F372" s="64"/>
      <c r="G372" s="31"/>
      <c r="H372" s="39">
        <f t="shared" si="12"/>
        <v>0</v>
      </c>
      <c r="I372" s="21"/>
    </row>
    <row r="373" spans="1:9" s="2" customFormat="1" ht="15.75" x14ac:dyDescent="0.25">
      <c r="A373" s="29"/>
      <c r="B373" s="78" t="s">
        <v>710</v>
      </c>
      <c r="C373" s="66" t="s">
        <v>420</v>
      </c>
      <c r="D373" s="73"/>
      <c r="E373" s="82"/>
      <c r="F373" s="74"/>
      <c r="G373" s="75"/>
      <c r="H373" s="67">
        <f>SUM(H374:H376)</f>
        <v>0</v>
      </c>
      <c r="I373" s="21"/>
    </row>
    <row r="374" spans="1:9" s="2" customFormat="1" ht="102" x14ac:dyDescent="0.25">
      <c r="A374" s="29"/>
      <c r="B374" s="20" t="s">
        <v>351</v>
      </c>
      <c r="C374" s="27" t="s">
        <v>683</v>
      </c>
      <c r="D374" s="63" t="s">
        <v>25</v>
      </c>
      <c r="E374" s="79">
        <v>12</v>
      </c>
      <c r="F374" s="64"/>
      <c r="G374" s="31"/>
      <c r="H374" s="39">
        <f t="shared" si="12"/>
        <v>0</v>
      </c>
      <c r="I374" s="21"/>
    </row>
    <row r="375" spans="1:9" s="2" customFormat="1" ht="89.25" x14ac:dyDescent="0.25">
      <c r="A375" s="29"/>
      <c r="B375" s="20" t="s">
        <v>352</v>
      </c>
      <c r="C375" s="27" t="s">
        <v>684</v>
      </c>
      <c r="D375" s="63" t="s">
        <v>26</v>
      </c>
      <c r="E375" s="79">
        <v>2</v>
      </c>
      <c r="F375" s="64"/>
      <c r="G375" s="31"/>
      <c r="H375" s="39">
        <f t="shared" si="12"/>
        <v>0</v>
      </c>
      <c r="I375" s="21"/>
    </row>
    <row r="376" spans="1:9" s="2" customFormat="1" ht="89.25" x14ac:dyDescent="0.25">
      <c r="A376" s="29"/>
      <c r="B376" s="20" t="s">
        <v>353</v>
      </c>
      <c r="C376" s="27" t="s">
        <v>685</v>
      </c>
      <c r="D376" s="63" t="s">
        <v>26</v>
      </c>
      <c r="E376" s="79">
        <v>35</v>
      </c>
      <c r="F376" s="64"/>
      <c r="G376" s="31"/>
      <c r="H376" s="39">
        <f t="shared" si="12"/>
        <v>0</v>
      </c>
      <c r="I376" s="21"/>
    </row>
    <row r="377" spans="1:9" s="2" customFormat="1" ht="15.75" x14ac:dyDescent="0.25">
      <c r="A377" s="29"/>
      <c r="B377" s="78" t="s">
        <v>409</v>
      </c>
      <c r="C377" s="66" t="s">
        <v>421</v>
      </c>
      <c r="D377" s="73"/>
      <c r="E377" s="82"/>
      <c r="F377" s="74"/>
      <c r="G377" s="75"/>
      <c r="H377" s="67">
        <f>SUM(H378:H390)</f>
        <v>0</v>
      </c>
      <c r="I377" s="21"/>
    </row>
    <row r="378" spans="1:9" s="2" customFormat="1" ht="89.25" x14ac:dyDescent="0.25">
      <c r="A378" s="29"/>
      <c r="B378" s="20" t="s">
        <v>354</v>
      </c>
      <c r="C378" s="27" t="s">
        <v>686</v>
      </c>
      <c r="D378" s="63" t="s">
        <v>26</v>
      </c>
      <c r="E378" s="79">
        <v>160</v>
      </c>
      <c r="F378" s="64"/>
      <c r="G378" s="31"/>
      <c r="H378" s="39">
        <f t="shared" si="12"/>
        <v>0</v>
      </c>
      <c r="I378" s="21"/>
    </row>
    <row r="379" spans="1:9" s="2" customFormat="1" ht="89.25" x14ac:dyDescent="0.25">
      <c r="A379" s="29"/>
      <c r="B379" s="20" t="s">
        <v>355</v>
      </c>
      <c r="C379" s="27" t="s">
        <v>687</v>
      </c>
      <c r="D379" s="63" t="s">
        <v>26</v>
      </c>
      <c r="E379" s="79">
        <v>10</v>
      </c>
      <c r="F379" s="64"/>
      <c r="G379" s="31"/>
      <c r="H379" s="39">
        <f t="shared" si="12"/>
        <v>0</v>
      </c>
      <c r="I379" s="21"/>
    </row>
    <row r="380" spans="1:9" s="2" customFormat="1" ht="89.25" x14ac:dyDescent="0.25">
      <c r="A380" s="29"/>
      <c r="B380" s="20" t="s">
        <v>356</v>
      </c>
      <c r="C380" s="27" t="s">
        <v>688</v>
      </c>
      <c r="D380" s="63" t="s">
        <v>26</v>
      </c>
      <c r="E380" s="79">
        <v>10</v>
      </c>
      <c r="F380" s="64"/>
      <c r="G380" s="31"/>
      <c r="H380" s="39">
        <f t="shared" si="12"/>
        <v>0</v>
      </c>
      <c r="I380" s="21"/>
    </row>
    <row r="381" spans="1:9" s="2" customFormat="1" ht="89.25" x14ac:dyDescent="0.25">
      <c r="A381" s="29"/>
      <c r="B381" s="20" t="s">
        <v>357</v>
      </c>
      <c r="C381" s="27" t="s">
        <v>689</v>
      </c>
      <c r="D381" s="63" t="s">
        <v>26</v>
      </c>
      <c r="E381" s="79">
        <v>15</v>
      </c>
      <c r="F381" s="64"/>
      <c r="G381" s="31"/>
      <c r="H381" s="39">
        <f t="shared" si="12"/>
        <v>0</v>
      </c>
      <c r="I381" s="21"/>
    </row>
    <row r="382" spans="1:9" s="2" customFormat="1" ht="25.5" x14ac:dyDescent="0.25">
      <c r="A382" s="29"/>
      <c r="B382" s="20" t="s">
        <v>358</v>
      </c>
      <c r="C382" s="27" t="s">
        <v>641</v>
      </c>
      <c r="D382" s="63" t="s">
        <v>26</v>
      </c>
      <c r="E382" s="79">
        <v>12</v>
      </c>
      <c r="F382" s="64"/>
      <c r="G382" s="31"/>
      <c r="H382" s="39">
        <f t="shared" si="12"/>
        <v>0</v>
      </c>
      <c r="I382" s="21"/>
    </row>
    <row r="383" spans="1:9" s="2" customFormat="1" ht="25.5" x14ac:dyDescent="0.25">
      <c r="A383" s="29"/>
      <c r="B383" s="20" t="s">
        <v>359</v>
      </c>
      <c r="C383" s="27" t="s">
        <v>640</v>
      </c>
      <c r="D383" s="63" t="s">
        <v>26</v>
      </c>
      <c r="E383" s="79">
        <v>45</v>
      </c>
      <c r="F383" s="64"/>
      <c r="G383" s="31"/>
      <c r="H383" s="39">
        <f t="shared" si="12"/>
        <v>0</v>
      </c>
      <c r="I383" s="21"/>
    </row>
    <row r="384" spans="1:9" s="2" customFormat="1" ht="89.25" x14ac:dyDescent="0.25">
      <c r="A384" s="29"/>
      <c r="B384" s="20" t="s">
        <v>360</v>
      </c>
      <c r="C384" s="27" t="s">
        <v>690</v>
      </c>
      <c r="D384" s="63" t="s">
        <v>26</v>
      </c>
      <c r="E384" s="79">
        <v>20</v>
      </c>
      <c r="F384" s="64"/>
      <c r="G384" s="31"/>
      <c r="H384" s="39">
        <f t="shared" si="12"/>
        <v>0</v>
      </c>
      <c r="I384" s="21"/>
    </row>
    <row r="385" spans="1:9" s="2" customFormat="1" ht="25.5" x14ac:dyDescent="0.25">
      <c r="A385" s="29"/>
      <c r="B385" s="20" t="s">
        <v>361</v>
      </c>
      <c r="C385" s="27" t="s">
        <v>604</v>
      </c>
      <c r="D385" s="63" t="s">
        <v>25</v>
      </c>
      <c r="E385" s="79">
        <v>130</v>
      </c>
      <c r="F385" s="64"/>
      <c r="G385" s="31"/>
      <c r="H385" s="39">
        <f t="shared" si="12"/>
        <v>0</v>
      </c>
      <c r="I385" s="21"/>
    </row>
    <row r="386" spans="1:9" s="2" customFormat="1" ht="25.5" x14ac:dyDescent="0.25">
      <c r="A386" s="29"/>
      <c r="B386" s="20" t="s">
        <v>362</v>
      </c>
      <c r="C386" s="27" t="s">
        <v>605</v>
      </c>
      <c r="D386" s="63" t="s">
        <v>25</v>
      </c>
      <c r="E386" s="79">
        <v>20</v>
      </c>
      <c r="F386" s="64"/>
      <c r="G386" s="31"/>
      <c r="H386" s="39">
        <f t="shared" si="12"/>
        <v>0</v>
      </c>
      <c r="I386" s="21"/>
    </row>
    <row r="387" spans="1:9" s="2" customFormat="1" ht="63.75" x14ac:dyDescent="0.25">
      <c r="A387" s="29"/>
      <c r="B387" s="20" t="s">
        <v>363</v>
      </c>
      <c r="C387" s="27" t="s">
        <v>691</v>
      </c>
      <c r="D387" s="63" t="s">
        <v>26</v>
      </c>
      <c r="E387" s="79">
        <v>30</v>
      </c>
      <c r="F387" s="64"/>
      <c r="G387" s="31"/>
      <c r="H387" s="39">
        <f t="shared" si="12"/>
        <v>0</v>
      </c>
      <c r="I387" s="21"/>
    </row>
    <row r="388" spans="1:9" s="2" customFormat="1" ht="89.25" x14ac:dyDescent="0.25">
      <c r="B388" s="20" t="s">
        <v>364</v>
      </c>
      <c r="C388" s="27" t="s">
        <v>692</v>
      </c>
      <c r="D388" s="63" t="s">
        <v>26</v>
      </c>
      <c r="E388" s="79">
        <v>90</v>
      </c>
      <c r="F388" s="64"/>
      <c r="G388" s="31"/>
      <c r="H388" s="39">
        <f t="shared" si="12"/>
        <v>0</v>
      </c>
      <c r="I388" s="21"/>
    </row>
    <row r="389" spans="1:9" s="2" customFormat="1" ht="89.25" x14ac:dyDescent="0.25">
      <c r="A389" s="29"/>
      <c r="B389" s="20" t="s">
        <v>365</v>
      </c>
      <c r="C389" s="27" t="s">
        <v>693</v>
      </c>
      <c r="D389" s="63" t="s">
        <v>26</v>
      </c>
      <c r="E389" s="79">
        <v>10</v>
      </c>
      <c r="F389" s="64"/>
      <c r="G389" s="31"/>
      <c r="H389" s="39">
        <f t="shared" si="12"/>
        <v>0</v>
      </c>
      <c r="I389" s="21"/>
    </row>
    <row r="390" spans="1:9" s="2" customFormat="1" ht="89.25" x14ac:dyDescent="0.25">
      <c r="A390" s="29"/>
      <c r="B390" s="20" t="s">
        <v>366</v>
      </c>
      <c r="C390" s="59" t="s">
        <v>694</v>
      </c>
      <c r="D390" s="63" t="s">
        <v>26</v>
      </c>
      <c r="E390" s="79">
        <v>2</v>
      </c>
      <c r="F390" s="64"/>
      <c r="G390" s="31"/>
      <c r="H390" s="39">
        <f t="shared" si="12"/>
        <v>0</v>
      </c>
      <c r="I390" s="21"/>
    </row>
    <row r="391" spans="1:9" s="2" customFormat="1" x14ac:dyDescent="0.2">
      <c r="A391" s="29"/>
      <c r="B391" s="77" t="s">
        <v>413</v>
      </c>
      <c r="C391" s="68" t="s">
        <v>422</v>
      </c>
      <c r="D391" s="69"/>
      <c r="E391" s="81"/>
      <c r="F391" s="70"/>
      <c r="G391" s="71"/>
      <c r="H391" s="72">
        <f>H392</f>
        <v>0</v>
      </c>
      <c r="I391" s="21"/>
    </row>
    <row r="392" spans="1:9" ht="25.5" x14ac:dyDescent="0.25">
      <c r="B392" s="20" t="s">
        <v>367</v>
      </c>
      <c r="C392" s="27" t="s">
        <v>695</v>
      </c>
      <c r="D392" s="63" t="s">
        <v>24</v>
      </c>
      <c r="E392" s="79">
        <v>1130</v>
      </c>
      <c r="F392" s="64"/>
      <c r="G392" s="31"/>
      <c r="H392" s="39">
        <f t="shared" si="12"/>
        <v>0</v>
      </c>
      <c r="I392" s="21"/>
    </row>
    <row r="393" spans="1:9" s="2" customFormat="1" ht="15.75" x14ac:dyDescent="0.25">
      <c r="B393" s="33"/>
      <c r="C393" s="28" t="s">
        <v>23</v>
      </c>
      <c r="D393" s="33"/>
      <c r="E393" s="54"/>
      <c r="F393" s="33"/>
      <c r="G393" s="33"/>
      <c r="H393" s="33">
        <f>E393*F393</f>
        <v>0</v>
      </c>
      <c r="I393" s="21"/>
    </row>
    <row r="394" spans="1:9" s="2" customFormat="1" ht="15.75" x14ac:dyDescent="0.25">
      <c r="B394" s="32"/>
      <c r="C394" s="2" t="str">
        <f>C8</f>
        <v>Construcción de obra complementaria para la conclusión del Hospital de Servicios Ampliados, ubicado en la cabecera municipal de San Julián, Jalisco.</v>
      </c>
      <c r="D394" s="32"/>
      <c r="E394" s="55"/>
      <c r="F394" s="32"/>
      <c r="G394" s="32"/>
      <c r="H394" s="32"/>
      <c r="I394" s="21"/>
    </row>
    <row r="395" spans="1:9" s="2" customFormat="1" ht="15" x14ac:dyDescent="0.25">
      <c r="B395" s="43" t="s">
        <v>371</v>
      </c>
      <c r="C395" s="44" t="str">
        <f t="shared" ref="C395:C432" si="13">VLOOKUP(B395,$B$17:$H$392,2,FALSE)</f>
        <v>TRABAJOS PRELIMINARES</v>
      </c>
      <c r="D395" s="48"/>
      <c r="E395" s="56"/>
      <c r="F395" s="47"/>
      <c r="G395" s="47"/>
      <c r="H395" s="47">
        <f t="shared" ref="H395:H432" si="14">VLOOKUP($B395,$B$17:$H$392,7,FALSE)</f>
        <v>0</v>
      </c>
      <c r="I395" s="21"/>
    </row>
    <row r="396" spans="1:9" s="2" customFormat="1" ht="15" x14ac:dyDescent="0.25">
      <c r="B396" s="43" t="s">
        <v>373</v>
      </c>
      <c r="C396" s="44" t="str">
        <f t="shared" si="13"/>
        <v>ACABADOS</v>
      </c>
      <c r="D396" s="48"/>
      <c r="E396" s="56"/>
      <c r="F396" s="47"/>
      <c r="G396" s="47"/>
      <c r="H396" s="47">
        <f t="shared" si="14"/>
        <v>0</v>
      </c>
      <c r="I396" s="21"/>
    </row>
    <row r="397" spans="1:9" s="2" customFormat="1" ht="15" x14ac:dyDescent="0.25">
      <c r="B397" s="43" t="s">
        <v>374</v>
      </c>
      <c r="C397" s="44" t="str">
        <f t="shared" si="13"/>
        <v>HERRERIA</v>
      </c>
      <c r="D397" s="48"/>
      <c r="E397" s="56"/>
      <c r="F397" s="47"/>
      <c r="G397" s="47"/>
      <c r="H397" s="47">
        <f t="shared" si="14"/>
        <v>0</v>
      </c>
      <c r="I397" s="21"/>
    </row>
    <row r="398" spans="1:9" s="2" customFormat="1" ht="15" x14ac:dyDescent="0.25">
      <c r="B398" s="43" t="s">
        <v>376</v>
      </c>
      <c r="C398" s="44" t="str">
        <f t="shared" si="13"/>
        <v>PLAFONES Y TABLAROCA</v>
      </c>
      <c r="D398" s="48"/>
      <c r="E398" s="56"/>
      <c r="F398" s="47"/>
      <c r="G398" s="47"/>
      <c r="H398" s="47">
        <f t="shared" si="14"/>
        <v>0</v>
      </c>
      <c r="I398" s="21"/>
    </row>
    <row r="399" spans="1:9" s="2" customFormat="1" ht="15" x14ac:dyDescent="0.25">
      <c r="B399" s="43" t="s">
        <v>378</v>
      </c>
      <c r="C399" s="44" t="str">
        <f t="shared" si="13"/>
        <v>PINTURA</v>
      </c>
      <c r="D399" s="48"/>
      <c r="E399" s="56"/>
      <c r="F399" s="47"/>
      <c r="G399" s="47"/>
      <c r="H399" s="47">
        <f t="shared" si="14"/>
        <v>0</v>
      </c>
      <c r="I399" s="21"/>
    </row>
    <row r="400" spans="1:9" s="2" customFormat="1" ht="15" x14ac:dyDescent="0.25">
      <c r="B400" s="43" t="s">
        <v>696</v>
      </c>
      <c r="C400" s="44" t="str">
        <f t="shared" si="13"/>
        <v>INSTALACIONES SANITARIAS</v>
      </c>
      <c r="D400" s="48"/>
      <c r="E400" s="56"/>
      <c r="F400" s="47"/>
      <c r="G400" s="47"/>
      <c r="H400" s="47">
        <f t="shared" si="14"/>
        <v>0</v>
      </c>
      <c r="I400" s="21"/>
    </row>
    <row r="401" spans="2:9" s="2" customFormat="1" ht="15" x14ac:dyDescent="0.25">
      <c r="B401" s="45" t="s">
        <v>697</v>
      </c>
      <c r="C401" s="46" t="str">
        <f t="shared" si="13"/>
        <v>RED GENERAL SANITARIA</v>
      </c>
      <c r="D401" s="49"/>
      <c r="E401" s="57"/>
      <c r="F401" s="50"/>
      <c r="G401" s="50"/>
      <c r="H401" s="50">
        <f t="shared" si="14"/>
        <v>0</v>
      </c>
      <c r="I401" s="21"/>
    </row>
    <row r="402" spans="2:9" s="2" customFormat="1" ht="15" x14ac:dyDescent="0.25">
      <c r="B402" s="45" t="s">
        <v>698</v>
      </c>
      <c r="C402" s="46" t="str">
        <f t="shared" si="13"/>
        <v>MUEBLES Y ACCESORIOS</v>
      </c>
      <c r="D402" s="49"/>
      <c r="E402" s="57"/>
      <c r="F402" s="50"/>
      <c r="G402" s="50"/>
      <c r="H402" s="50">
        <f t="shared" si="14"/>
        <v>0</v>
      </c>
      <c r="I402" s="21"/>
    </row>
    <row r="403" spans="2:9" s="2" customFormat="1" ht="15" x14ac:dyDescent="0.25">
      <c r="B403" s="45" t="s">
        <v>699</v>
      </c>
      <c r="C403" s="46" t="str">
        <f t="shared" si="13"/>
        <v>INSTALACION DREN HVAC</v>
      </c>
      <c r="D403" s="49"/>
      <c r="E403" s="57"/>
      <c r="F403" s="50"/>
      <c r="G403" s="50"/>
      <c r="H403" s="50">
        <f t="shared" si="14"/>
        <v>0</v>
      </c>
      <c r="I403" s="21"/>
    </row>
    <row r="404" spans="2:9" s="2" customFormat="1" ht="15" x14ac:dyDescent="0.25">
      <c r="B404" s="43" t="s">
        <v>379</v>
      </c>
      <c r="C404" s="44" t="str">
        <f t="shared" si="13"/>
        <v>INSTALACION HIDRAULICA</v>
      </c>
      <c r="D404" s="48"/>
      <c r="E404" s="56"/>
      <c r="F404" s="47"/>
      <c r="G404" s="47"/>
      <c r="H404" s="47">
        <f t="shared" si="14"/>
        <v>0</v>
      </c>
      <c r="I404" s="21"/>
    </row>
    <row r="405" spans="2:9" s="2" customFormat="1" ht="15" x14ac:dyDescent="0.25">
      <c r="B405" s="45" t="s">
        <v>381</v>
      </c>
      <c r="C405" s="46" t="str">
        <f t="shared" si="13"/>
        <v>RED GENERAL HIDRAULICA</v>
      </c>
      <c r="D405" s="49"/>
      <c r="E405" s="57"/>
      <c r="F405" s="50"/>
      <c r="G405" s="50"/>
      <c r="H405" s="50">
        <f t="shared" si="14"/>
        <v>0</v>
      </c>
      <c r="I405" s="21"/>
    </row>
    <row r="406" spans="2:9" s="2" customFormat="1" ht="15" x14ac:dyDescent="0.25">
      <c r="B406" s="45" t="s">
        <v>383</v>
      </c>
      <c r="C406" s="46" t="str">
        <f t="shared" si="13"/>
        <v>MUEBLES Y ACCESORIOS</v>
      </c>
      <c r="D406" s="49"/>
      <c r="E406" s="57"/>
      <c r="F406" s="50"/>
      <c r="G406" s="50"/>
      <c r="H406" s="50">
        <f t="shared" si="14"/>
        <v>0</v>
      </c>
      <c r="I406" s="21"/>
    </row>
    <row r="407" spans="2:9" s="2" customFormat="1" ht="15" x14ac:dyDescent="0.25">
      <c r="B407" s="43" t="s">
        <v>386</v>
      </c>
      <c r="C407" s="44" t="str">
        <f t="shared" si="13"/>
        <v>INSTALACION PLUVIAL</v>
      </c>
      <c r="D407" s="48"/>
      <c r="E407" s="56"/>
      <c r="F407" s="47"/>
      <c r="G407" s="47"/>
      <c r="H407" s="47">
        <f t="shared" si="14"/>
        <v>0</v>
      </c>
      <c r="I407" s="21"/>
    </row>
    <row r="408" spans="2:9" s="2" customFormat="1" ht="15" x14ac:dyDescent="0.25">
      <c r="B408" s="43" t="s">
        <v>389</v>
      </c>
      <c r="C408" s="44" t="str">
        <f t="shared" si="13"/>
        <v>INSTALACION DE GASES MEDICINALES</v>
      </c>
      <c r="D408" s="48"/>
      <c r="E408" s="56"/>
      <c r="F408" s="47"/>
      <c r="G408" s="47"/>
      <c r="H408" s="47">
        <f t="shared" si="14"/>
        <v>0</v>
      </c>
      <c r="I408" s="21"/>
    </row>
    <row r="409" spans="2:9" s="2" customFormat="1" ht="15" x14ac:dyDescent="0.25">
      <c r="B409" s="45" t="s">
        <v>700</v>
      </c>
      <c r="C409" s="46" t="str">
        <f t="shared" si="13"/>
        <v>TUBERIA Y PIEZAS ESPECIALES PARA RED DE GASES MEDICINALES</v>
      </c>
      <c r="D409" s="49"/>
      <c r="E409" s="57"/>
      <c r="F409" s="50"/>
      <c r="G409" s="50"/>
      <c r="H409" s="50">
        <f t="shared" si="14"/>
        <v>0</v>
      </c>
      <c r="I409" s="21"/>
    </row>
    <row r="410" spans="2:9" s="2" customFormat="1" ht="15" x14ac:dyDescent="0.25">
      <c r="B410" s="45" t="s">
        <v>701</v>
      </c>
      <c r="C410" s="46" t="str">
        <f t="shared" si="13"/>
        <v>EQUIPO DE GASES MEDICINALES</v>
      </c>
      <c r="D410" s="49"/>
      <c r="E410" s="57"/>
      <c r="F410" s="50"/>
      <c r="G410" s="50"/>
      <c r="H410" s="50">
        <f t="shared" si="14"/>
        <v>0</v>
      </c>
      <c r="I410" s="21"/>
    </row>
    <row r="411" spans="2:9" s="2" customFormat="1" ht="15" x14ac:dyDescent="0.25">
      <c r="B411" s="43" t="s">
        <v>391</v>
      </c>
      <c r="C411" s="44" t="str">
        <f t="shared" si="13"/>
        <v>INSTALACION DE GAS L.P.</v>
      </c>
      <c r="D411" s="48"/>
      <c r="E411" s="56"/>
      <c r="F411" s="47"/>
      <c r="G411" s="47"/>
      <c r="H411" s="47">
        <f t="shared" si="14"/>
        <v>0</v>
      </c>
      <c r="I411" s="21"/>
    </row>
    <row r="412" spans="2:9" s="2" customFormat="1" ht="15" x14ac:dyDescent="0.25">
      <c r="B412" s="43" t="s">
        <v>395</v>
      </c>
      <c r="C412" s="44" t="str">
        <f t="shared" si="13"/>
        <v>INSTALACION DE AIRE ACONDICIONADO</v>
      </c>
      <c r="D412" s="48"/>
      <c r="E412" s="56"/>
      <c r="F412" s="47"/>
      <c r="G412" s="47"/>
      <c r="H412" s="47">
        <f t="shared" si="14"/>
        <v>0</v>
      </c>
      <c r="I412" s="21"/>
    </row>
    <row r="413" spans="2:9" s="2" customFormat="1" ht="15" x14ac:dyDescent="0.25">
      <c r="B413" s="43" t="s">
        <v>25</v>
      </c>
      <c r="C413" s="44" t="str">
        <f t="shared" si="13"/>
        <v>INSTALACION ELECTRICA</v>
      </c>
      <c r="D413" s="48"/>
      <c r="E413" s="56"/>
      <c r="F413" s="47"/>
      <c r="G413" s="47"/>
      <c r="H413" s="47">
        <f t="shared" si="14"/>
        <v>0</v>
      </c>
      <c r="I413" s="21"/>
    </row>
    <row r="414" spans="2:9" s="2" customFormat="1" ht="15" x14ac:dyDescent="0.25">
      <c r="B414" s="45" t="s">
        <v>702</v>
      </c>
      <c r="C414" s="46" t="str">
        <f t="shared" si="13"/>
        <v>INSTAL. ELECTRICA DE ALUMBRADO Y CONTACTOS</v>
      </c>
      <c r="D414" s="49"/>
      <c r="E414" s="57"/>
      <c r="F414" s="50"/>
      <c r="G414" s="50"/>
      <c r="H414" s="50">
        <f t="shared" si="14"/>
        <v>0</v>
      </c>
      <c r="I414" s="21"/>
    </row>
    <row r="415" spans="2:9" s="2" customFormat="1" ht="15" x14ac:dyDescent="0.25">
      <c r="B415" s="45" t="s">
        <v>24</v>
      </c>
      <c r="C415" s="46" t="str">
        <f t="shared" si="13"/>
        <v>INSTALACION ELECTRICA PARA AIRES ACONDICIONADOS</v>
      </c>
      <c r="D415" s="49"/>
      <c r="E415" s="57"/>
      <c r="F415" s="50"/>
      <c r="G415" s="50"/>
      <c r="H415" s="50">
        <f t="shared" si="14"/>
        <v>0</v>
      </c>
      <c r="I415" s="21"/>
    </row>
    <row r="416" spans="2:9" s="2" customFormat="1" ht="15" x14ac:dyDescent="0.25">
      <c r="B416" s="45" t="s">
        <v>29</v>
      </c>
      <c r="C416" s="46" t="str">
        <f t="shared" si="13"/>
        <v>ALIMENTACION DE TABLERO "TG" A HIDRONEUMATICO</v>
      </c>
      <c r="D416" s="49"/>
      <c r="E416" s="57"/>
      <c r="F416" s="50"/>
      <c r="G416" s="50"/>
      <c r="H416" s="50">
        <f t="shared" si="14"/>
        <v>0</v>
      </c>
      <c r="I416" s="21"/>
    </row>
    <row r="417" spans="2:9" s="2" customFormat="1" ht="15" x14ac:dyDescent="0.25">
      <c r="B417" s="45" t="s">
        <v>703</v>
      </c>
      <c r="C417" s="46" t="str">
        <f t="shared" si="13"/>
        <v>ALIMENTACION DE TABLERO "TG" A COMPRESOR</v>
      </c>
      <c r="D417" s="49"/>
      <c r="E417" s="57"/>
      <c r="F417" s="50"/>
      <c r="G417" s="50"/>
      <c r="H417" s="50">
        <f t="shared" si="14"/>
        <v>0</v>
      </c>
      <c r="I417" s="21"/>
    </row>
    <row r="418" spans="2:9" s="2" customFormat="1" ht="15" x14ac:dyDescent="0.25">
      <c r="B418" s="45" t="s">
        <v>704</v>
      </c>
      <c r="C418" s="46" t="str">
        <f t="shared" si="13"/>
        <v>ALIMENTACION DE TABLERO "TG" A BOMBA DE VACIO</v>
      </c>
      <c r="D418" s="49"/>
      <c r="E418" s="57"/>
      <c r="F418" s="50"/>
      <c r="G418" s="50"/>
      <c r="H418" s="50">
        <f t="shared" si="14"/>
        <v>0</v>
      </c>
      <c r="I418" s="21"/>
    </row>
    <row r="419" spans="2:9" s="2" customFormat="1" ht="15" x14ac:dyDescent="0.25">
      <c r="B419" s="45" t="s">
        <v>705</v>
      </c>
      <c r="C419" s="46" t="str">
        <f t="shared" si="13"/>
        <v>ALIMENTACION ELECTRICA A TABLERO "TG" "A"</v>
      </c>
      <c r="D419" s="49"/>
      <c r="E419" s="57"/>
      <c r="F419" s="50"/>
      <c r="G419" s="50"/>
      <c r="H419" s="50">
        <f t="shared" si="14"/>
        <v>0</v>
      </c>
      <c r="I419" s="21"/>
    </row>
    <row r="420" spans="2:9" s="2" customFormat="1" ht="15" x14ac:dyDescent="0.25">
      <c r="B420" s="45" t="s">
        <v>706</v>
      </c>
      <c r="C420" s="46" t="str">
        <f t="shared" si="13"/>
        <v>ALIMENTACION ELECTRICA A TABLERO "TG" "A"</v>
      </c>
      <c r="D420" s="49"/>
      <c r="E420" s="57"/>
      <c r="F420" s="50"/>
      <c r="G420" s="50"/>
      <c r="H420" s="50">
        <f t="shared" si="14"/>
        <v>0</v>
      </c>
      <c r="I420" s="21"/>
    </row>
    <row r="421" spans="2:9" s="2" customFormat="1" ht="15" x14ac:dyDescent="0.25">
      <c r="B421" s="45" t="s">
        <v>707</v>
      </c>
      <c r="C421" s="46" t="str">
        <f t="shared" si="13"/>
        <v>SISTEMA DE TIERRAS Y PARARRAYOS</v>
      </c>
      <c r="D421" s="49"/>
      <c r="E421" s="57"/>
      <c r="F421" s="50"/>
      <c r="G421" s="50"/>
      <c r="H421" s="50">
        <f t="shared" si="14"/>
        <v>0</v>
      </c>
      <c r="I421" s="21"/>
    </row>
    <row r="422" spans="2:9" s="2" customFormat="1" ht="15" x14ac:dyDescent="0.25">
      <c r="B422" s="45" t="s">
        <v>708</v>
      </c>
      <c r="C422" s="46" t="str">
        <f t="shared" si="13"/>
        <v>INTERRUPTOR GENERAL Y SISTEMA DE TIERRAS</v>
      </c>
      <c r="D422" s="49"/>
      <c r="E422" s="57"/>
      <c r="F422" s="50"/>
      <c r="G422" s="50"/>
      <c r="H422" s="50">
        <f t="shared" si="14"/>
        <v>0</v>
      </c>
      <c r="I422" s="21"/>
    </row>
    <row r="423" spans="2:9" s="2" customFormat="1" ht="15" x14ac:dyDescent="0.25">
      <c r="B423" s="45" t="s">
        <v>709</v>
      </c>
      <c r="C423" s="46" t="str">
        <f t="shared" si="13"/>
        <v>INSTALACION ELECTRICA ALIMENTACION GENERAL</v>
      </c>
      <c r="D423" s="49"/>
      <c r="E423" s="57"/>
      <c r="F423" s="50"/>
      <c r="G423" s="50"/>
      <c r="H423" s="50">
        <f t="shared" si="14"/>
        <v>0</v>
      </c>
      <c r="I423" s="21"/>
    </row>
    <row r="424" spans="2:9" s="2" customFormat="1" ht="15" x14ac:dyDescent="0.25">
      <c r="B424" s="43" t="s">
        <v>398</v>
      </c>
      <c r="C424" s="44" t="str">
        <f t="shared" si="13"/>
        <v>INSTALACION DE VOZ Y DATOS</v>
      </c>
      <c r="D424" s="48"/>
      <c r="E424" s="56"/>
      <c r="F424" s="47"/>
      <c r="G424" s="47"/>
      <c r="H424" s="47">
        <f t="shared" si="14"/>
        <v>0</v>
      </c>
      <c r="I424" s="21"/>
    </row>
    <row r="425" spans="2:9" s="2" customFormat="1" ht="15" x14ac:dyDescent="0.25">
      <c r="B425" s="45" t="s">
        <v>399</v>
      </c>
      <c r="C425" s="46" t="str">
        <f t="shared" si="13"/>
        <v>SUBSISTEMA DE TRABAJO</v>
      </c>
      <c r="D425" s="49"/>
      <c r="E425" s="57"/>
      <c r="F425" s="50"/>
      <c r="G425" s="50"/>
      <c r="H425" s="50">
        <f t="shared" si="14"/>
        <v>0</v>
      </c>
      <c r="I425" s="21"/>
    </row>
    <row r="426" spans="2:9" s="2" customFormat="1" ht="15" x14ac:dyDescent="0.25">
      <c r="B426" s="45" t="s">
        <v>401</v>
      </c>
      <c r="C426" s="46" t="str">
        <f t="shared" si="13"/>
        <v>SUBSISTEMA HORIZONTAL</v>
      </c>
      <c r="D426" s="49"/>
      <c r="E426" s="57"/>
      <c r="F426" s="50"/>
      <c r="G426" s="50"/>
      <c r="H426" s="50">
        <f t="shared" si="14"/>
        <v>0</v>
      </c>
      <c r="I426" s="21"/>
    </row>
    <row r="427" spans="2:9" s="2" customFormat="1" ht="15" x14ac:dyDescent="0.25">
      <c r="B427" s="45" t="s">
        <v>403</v>
      </c>
      <c r="C427" s="46" t="str">
        <f t="shared" si="13"/>
        <v>SUBSISTEMA ADMINISTRACION</v>
      </c>
      <c r="D427" s="49"/>
      <c r="E427" s="57"/>
      <c r="F427" s="50"/>
      <c r="G427" s="50"/>
      <c r="H427" s="50">
        <f t="shared" si="14"/>
        <v>0</v>
      </c>
      <c r="I427" s="21"/>
    </row>
    <row r="428" spans="2:9" s="2" customFormat="1" ht="15" x14ac:dyDescent="0.25">
      <c r="B428" s="45" t="s">
        <v>405</v>
      </c>
      <c r="C428" s="46" t="str">
        <f t="shared" si="13"/>
        <v>SUBSISTEMA DE RACKS Y ACCESORIOS</v>
      </c>
      <c r="D428" s="49"/>
      <c r="E428" s="57"/>
      <c r="F428" s="50"/>
      <c r="G428" s="50"/>
      <c r="H428" s="50">
        <f t="shared" si="14"/>
        <v>0</v>
      </c>
      <c r="I428" s="21"/>
    </row>
    <row r="429" spans="2:9" s="2" customFormat="1" ht="15" x14ac:dyDescent="0.25">
      <c r="B429" s="45" t="s">
        <v>407</v>
      </c>
      <c r="C429" s="46" t="str">
        <f t="shared" si="13"/>
        <v>EQUIPO ACTIVO</v>
      </c>
      <c r="D429" s="49"/>
      <c r="E429" s="57"/>
      <c r="F429" s="50"/>
      <c r="G429" s="50"/>
      <c r="H429" s="50">
        <f t="shared" si="14"/>
        <v>0</v>
      </c>
      <c r="I429" s="21"/>
    </row>
    <row r="430" spans="2:9" s="2" customFormat="1" ht="15" x14ac:dyDescent="0.25">
      <c r="B430" s="45" t="s">
        <v>710</v>
      </c>
      <c r="C430" s="46" t="str">
        <f t="shared" si="13"/>
        <v>CANALIZACION AEREA ESCALERILLA</v>
      </c>
      <c r="D430" s="49"/>
      <c r="E430" s="57"/>
      <c r="F430" s="50"/>
      <c r="G430" s="50"/>
      <c r="H430" s="50">
        <f t="shared" si="14"/>
        <v>0</v>
      </c>
      <c r="I430" s="21"/>
    </row>
    <row r="431" spans="2:9" s="2" customFormat="1" ht="15" x14ac:dyDescent="0.25">
      <c r="B431" s="45" t="s">
        <v>409</v>
      </c>
      <c r="C431" s="46" t="str">
        <f t="shared" si="13"/>
        <v>CANALIZACION INTERIOR</v>
      </c>
      <c r="D431" s="49"/>
      <c r="E431" s="57"/>
      <c r="F431" s="50"/>
      <c r="G431" s="50"/>
      <c r="H431" s="50">
        <f t="shared" si="14"/>
        <v>0</v>
      </c>
      <c r="I431" s="21"/>
    </row>
    <row r="432" spans="2:9" s="2" customFormat="1" ht="15" x14ac:dyDescent="0.25">
      <c r="B432" s="43" t="s">
        <v>413</v>
      </c>
      <c r="C432" s="44" t="str">
        <f t="shared" si="13"/>
        <v>LIMPIEZA FINAL DE OBRA</v>
      </c>
      <c r="D432" s="48"/>
      <c r="E432" s="56"/>
      <c r="F432" s="47"/>
      <c r="G432" s="47"/>
      <c r="H432" s="47">
        <f t="shared" si="14"/>
        <v>0</v>
      </c>
      <c r="I432" s="21"/>
    </row>
    <row r="433" spans="2:9" s="4" customFormat="1" ht="15.75" x14ac:dyDescent="0.25">
      <c r="B433" s="84" t="s">
        <v>14</v>
      </c>
      <c r="C433" s="84"/>
      <c r="D433" s="84"/>
      <c r="E433" s="84"/>
      <c r="F433" s="84"/>
      <c r="G433" s="34" t="s">
        <v>15</v>
      </c>
      <c r="H433" s="35">
        <f>H395+H396+H397+H398+H399+H400+H404+H407+H408+H411+H412+H413+H424+H432</f>
        <v>0</v>
      </c>
      <c r="I433" s="83"/>
    </row>
    <row r="434" spans="2:9" s="4" customFormat="1" ht="15.75" x14ac:dyDescent="0.25">
      <c r="B434" s="85"/>
      <c r="C434" s="85"/>
      <c r="D434" s="85"/>
      <c r="E434" s="85"/>
      <c r="F434" s="85"/>
      <c r="G434" s="34" t="s">
        <v>16</v>
      </c>
      <c r="H434" s="35">
        <f>+ROUND(H433*0.16,2)</f>
        <v>0</v>
      </c>
    </row>
    <row r="435" spans="2:9" s="4" customFormat="1" ht="15.75" x14ac:dyDescent="0.25">
      <c r="B435" s="85"/>
      <c r="C435" s="85"/>
      <c r="D435" s="85"/>
      <c r="E435" s="85"/>
      <c r="F435" s="85"/>
      <c r="G435" s="34" t="s">
        <v>17</v>
      </c>
      <c r="H435" s="35">
        <f>+H433+H434</f>
        <v>0</v>
      </c>
    </row>
    <row r="436" spans="2:9" s="2" customFormat="1" x14ac:dyDescent="0.25">
      <c r="E436" s="58"/>
    </row>
    <row r="437" spans="2:9" s="2" customFormat="1" x14ac:dyDescent="0.25">
      <c r="E437" s="58"/>
    </row>
    <row r="438" spans="2:9" s="2" customFormat="1" x14ac:dyDescent="0.25">
      <c r="E438" s="58"/>
      <c r="H438" s="8"/>
    </row>
    <row r="439" spans="2:9" s="2" customFormat="1" x14ac:dyDescent="0.25">
      <c r="E439" s="58"/>
      <c r="H439" s="8"/>
    </row>
    <row r="440" spans="2:9" s="2" customFormat="1" x14ac:dyDescent="0.25">
      <c r="E440" s="58"/>
    </row>
    <row r="441" spans="2:9" s="2" customFormat="1" x14ac:dyDescent="0.25">
      <c r="E441" s="58"/>
    </row>
    <row r="442" spans="2:9" s="2" customFormat="1" x14ac:dyDescent="0.25">
      <c r="E442" s="58"/>
    </row>
    <row r="443" spans="2:9" s="2" customFormat="1" x14ac:dyDescent="0.25">
      <c r="E443" s="58"/>
      <c r="H443" s="7"/>
    </row>
    <row r="444" spans="2:9" s="2" customFormat="1" x14ac:dyDescent="0.25">
      <c r="E444" s="58"/>
    </row>
    <row r="445" spans="2:9" s="2" customFormat="1" x14ac:dyDescent="0.25">
      <c r="E445" s="58"/>
    </row>
    <row r="446" spans="2:9" s="2" customFormat="1" x14ac:dyDescent="0.25">
      <c r="E446" s="58"/>
    </row>
    <row r="447" spans="2:9" s="2" customFormat="1" x14ac:dyDescent="0.25">
      <c r="E447" s="58"/>
    </row>
    <row r="448" spans="2:9" s="2" customFormat="1" x14ac:dyDescent="0.25">
      <c r="E448" s="58"/>
    </row>
    <row r="449" spans="5:5" s="2" customFormat="1" x14ac:dyDescent="0.25">
      <c r="E449" s="58"/>
    </row>
    <row r="450" spans="5:5" s="2" customFormat="1" x14ac:dyDescent="0.25">
      <c r="E450" s="58"/>
    </row>
    <row r="451" spans="5:5" s="2" customFormat="1" x14ac:dyDescent="0.25">
      <c r="E451" s="58"/>
    </row>
    <row r="452" spans="5:5" s="2" customFormat="1" x14ac:dyDescent="0.25">
      <c r="E452" s="58"/>
    </row>
    <row r="453" spans="5:5" s="2" customFormat="1" x14ac:dyDescent="0.25">
      <c r="E453" s="58"/>
    </row>
    <row r="454" spans="5:5" s="2" customFormat="1" x14ac:dyDescent="0.25">
      <c r="E454" s="58"/>
    </row>
    <row r="455" spans="5:5" s="2" customFormat="1" x14ac:dyDescent="0.25">
      <c r="E455" s="58"/>
    </row>
    <row r="456" spans="5:5" s="2" customFormat="1" x14ac:dyDescent="0.25">
      <c r="E456" s="58"/>
    </row>
  </sheetData>
  <autoFilter ref="B19:H435"/>
  <mergeCells count="16">
    <mergeCell ref="B433:F433"/>
    <mergeCell ref="B434:F435"/>
    <mergeCell ref="H12:H13"/>
    <mergeCell ref="B15:H15"/>
    <mergeCell ref="C4:C5"/>
    <mergeCell ref="B2:B13"/>
    <mergeCell ref="D2:G2"/>
    <mergeCell ref="D3:G6"/>
    <mergeCell ref="D7:F7"/>
    <mergeCell ref="C8:C10"/>
    <mergeCell ref="D8:F8"/>
    <mergeCell ref="E9:F9"/>
    <mergeCell ref="D10:F10"/>
    <mergeCell ref="D11:G11"/>
    <mergeCell ref="C12:C13"/>
    <mergeCell ref="D12:G13"/>
  </mergeCells>
  <printOptions horizontalCentered="1"/>
  <pageMargins left="0.19685039370078741" right="0.19685039370078741" top="0.35433070866141736" bottom="0.47244094488188981" header="0.27559055118110237" footer="0.31496062992125984"/>
  <pageSetup scale="70" fitToHeight="15" orientation="landscape" horizontalDpi="4294967295" verticalDpi="4294967295" r:id="rId1"/>
  <headerFooter>
    <oddFooter>&amp;L&amp;8&amp;F&amp;C&amp;8Página &amp;P de &amp;N</oddFooter>
  </headerFooter>
  <rowBreaks count="6" manualBreakCount="6">
    <brk id="117" min="1" max="7" man="1"/>
    <brk id="132" min="1" max="7" man="1"/>
    <brk id="154" min="1" max="7" man="1"/>
    <brk id="185" min="1" max="7" man="1"/>
    <brk id="203" min="1" max="7" man="1"/>
    <brk id="392" min="1"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CATALOGO</vt:lpstr>
      <vt:lpstr>CATALOGO!Área_de_impresión</vt:lpstr>
      <vt:lpstr>CATALOGO!Títulos_a_imprimir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 Diaz</dc:creator>
  <cp:lastModifiedBy>Tomas</cp:lastModifiedBy>
  <cp:lastPrinted>2019-06-25T15:56:05Z</cp:lastPrinted>
  <dcterms:created xsi:type="dcterms:W3CDTF">2018-12-17T16:20:56Z</dcterms:created>
  <dcterms:modified xsi:type="dcterms:W3CDTF">2019-06-25T18:38:52Z</dcterms:modified>
</cp:coreProperties>
</file>