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Documents\OBRAS\OBRAS 2019\SIOP\Direccion de presupuestos de Obra publica\Presupuestos\23.- CENTRO DE SALUD TIPO\39.- las palmas vallarta\2.- Final\"/>
    </mc:Choice>
  </mc:AlternateContent>
  <bookViews>
    <workbookView xWindow="0" yWindow="0" windowWidth="28800" windowHeight="12330"/>
  </bookViews>
  <sheets>
    <sheet name="CATALOGO" sheetId="2" r:id="rId1"/>
  </sheets>
  <externalReferences>
    <externalReference r:id="rId2"/>
  </externalReferences>
  <definedNames>
    <definedName name="_xlnm._FilterDatabase" localSheetId="0" hidden="1">CATALOGO!$B$18:$H$375</definedName>
    <definedName name="area" localSheetId="0">#REF!</definedName>
    <definedName name="area">#REF!</definedName>
    <definedName name="_xlnm.Print_Area" localSheetId="0">CATALOGO!$B$2:$H$361</definedName>
    <definedName name="cargo" localSheetId="0">#REF!</definedName>
    <definedName name="cargo">#REF!</definedName>
    <definedName name="cargocontacto" localSheetId="0">#REF!</definedName>
    <definedName name="cargocontacto">#REF!</definedName>
    <definedName name="cargoresponsabledelaobra" localSheetId="0">#REF!</definedName>
    <definedName name="cargoresponsabledelaobra">#REF!</definedName>
    <definedName name="cargovendedor" localSheetId="0">#REF!</definedName>
    <definedName name="cargovendedor">#REF!</definedName>
    <definedName name="CAT">[1]Hoja1!$A$1:$E$416</definedName>
    <definedName name="ciudad" localSheetId="0">#REF!</definedName>
    <definedName name="ciudad">#REF!</definedName>
    <definedName name="ciudadcliente" localSheetId="0">#REF!</definedName>
    <definedName name="ciudadcliente">#REF!</definedName>
    <definedName name="ciudaddelaobra" localSheetId="0">#REF!</definedName>
    <definedName name="ciudaddelaobra">#REF!</definedName>
    <definedName name="cmic" localSheetId="0">#REF!</definedName>
    <definedName name="cmic">#REF!</definedName>
    <definedName name="codigodelaobra" localSheetId="0">#REF!</definedName>
    <definedName name="codigodelaobra">#REF!</definedName>
    <definedName name="codigopostalcliente" localSheetId="0">#REF!</definedName>
    <definedName name="codigopostalcliente">#REF!</definedName>
    <definedName name="codigopostaldelaobra" localSheetId="0">#REF!</definedName>
    <definedName name="codigopostaldelaobra">#REF!</definedName>
    <definedName name="codigovendedor" localSheetId="0">#REF!</definedName>
    <definedName name="codigovendedor">#REF!</definedName>
    <definedName name="colonia" localSheetId="0">#REF!</definedName>
    <definedName name="colonia">#REF!</definedName>
    <definedName name="coloniacliente" localSheetId="0">#REF!</definedName>
    <definedName name="coloniacliente">#REF!</definedName>
    <definedName name="coloniadelaobra" localSheetId="0">#REF!</definedName>
    <definedName name="coloniadelaobra">#REF!</definedName>
    <definedName name="contactocliente" localSheetId="0">#REF!</definedName>
    <definedName name="contactocliente">#REF!</definedName>
    <definedName name="decimalesredondeo" localSheetId="0">#REF!</definedName>
    <definedName name="decimalesredondeo">#REF!</definedName>
    <definedName name="departamento" localSheetId="0">#REF!</definedName>
    <definedName name="departamento">#REF!</definedName>
    <definedName name="direccioncliente" localSheetId="0">#REF!</definedName>
    <definedName name="direccioncliente">#REF!</definedName>
    <definedName name="direcciondeconcurso" localSheetId="0">#REF!</definedName>
    <definedName name="direcciondeconcurso">#REF!</definedName>
    <definedName name="direcciondelaobra" localSheetId="0">#REF!</definedName>
    <definedName name="direcciondelaobra">#REF!</definedName>
    <definedName name="domicilio" localSheetId="0">#REF!</definedName>
    <definedName name="domicilio">#REF!</definedName>
    <definedName name="email" localSheetId="0">#REF!</definedName>
    <definedName name="email">#REF!</definedName>
    <definedName name="emailcliente" localSheetId="0">#REF!</definedName>
    <definedName name="emailcliente">#REF!</definedName>
    <definedName name="emaildelaobra" localSheetId="0">#REF!</definedName>
    <definedName name="emaildelaobra">#REF!</definedName>
    <definedName name="estado" localSheetId="0">#REF!</definedName>
    <definedName name="estado">#REF!</definedName>
    <definedName name="estadodelaobra" localSheetId="0">#REF!</definedName>
    <definedName name="estadodelaobra">#REF!</definedName>
    <definedName name="fechaconvocatoria" localSheetId="0">#REF!</definedName>
    <definedName name="fechaconvocatoria">#REF!</definedName>
    <definedName name="fechadeconcurso" localSheetId="0">#REF!</definedName>
    <definedName name="fechadeconcurso">#REF!</definedName>
    <definedName name="fechainicio" localSheetId="0">#REF!</definedName>
    <definedName name="fechainicio">#REF!</definedName>
    <definedName name="fechaterminacion" localSheetId="0">#REF!</definedName>
    <definedName name="fechaterminacion">#REF!</definedName>
    <definedName name="imss" localSheetId="0">#REF!</definedName>
    <definedName name="imss">#REF!</definedName>
    <definedName name="infonavit" localSheetId="0">#REF!</definedName>
    <definedName name="infonavit">#REF!</definedName>
    <definedName name="mailcontacto" localSheetId="0">#REF!</definedName>
    <definedName name="mailcontacto">#REF!</definedName>
    <definedName name="mailvendedor" localSheetId="0">#REF!</definedName>
    <definedName name="mailvendedor">#REF!</definedName>
    <definedName name="nombrecliente" localSheetId="0">#REF!</definedName>
    <definedName name="nombrecliente">#REF!</definedName>
    <definedName name="nombredelaobra" localSheetId="0">#REF!</definedName>
    <definedName name="nombredelaobra">#REF!</definedName>
    <definedName name="nombrevendedor" localSheetId="0">#REF!</definedName>
    <definedName name="nombrevendedor">#REF!</definedName>
    <definedName name="numconvocatoria" localSheetId="0">#REF!</definedName>
    <definedName name="numconvocatoria">#REF!</definedName>
    <definedName name="numerodeconcurso" localSheetId="0">#REF!</definedName>
    <definedName name="numerodeconcurso">#REF!</definedName>
    <definedName name="plazocalculado" localSheetId="0">#REF!</definedName>
    <definedName name="plazocalculado">#REF!</definedName>
    <definedName name="plazoreal" localSheetId="0">#REF!</definedName>
    <definedName name="plazoreal">#REF!</definedName>
    <definedName name="porcentajeivapresupuesto" localSheetId="0">#REF!</definedName>
    <definedName name="porcentajeivapresupuesto">#REF!</definedName>
    <definedName name="primeramoneda" localSheetId="0">#REF!</definedName>
    <definedName name="primeramoneda">#REF!</definedName>
    <definedName name="razonsocial" localSheetId="0">#REF!</definedName>
    <definedName name="razonsocial">#REF!</definedName>
    <definedName name="remateprimeramoneda" localSheetId="0">#REF!</definedName>
    <definedName name="remateprimeramoneda">#REF!</definedName>
    <definedName name="rematesegundamoneda" localSheetId="0">#REF!</definedName>
    <definedName name="rematesegundamoneda">#REF!</definedName>
    <definedName name="responsable" localSheetId="0">#REF!</definedName>
    <definedName name="responsable">#REF!</definedName>
    <definedName name="responsabledelaobra" localSheetId="0">#REF!</definedName>
    <definedName name="responsabledelaobra">#REF!</definedName>
    <definedName name="rfc" localSheetId="0">#REF!</definedName>
    <definedName name="rfc">#REF!</definedName>
    <definedName name="segundamoneda" localSheetId="0">#REF!</definedName>
    <definedName name="segundamoneda">#REF!</definedName>
    <definedName name="telefono" localSheetId="0">#REF!</definedName>
    <definedName name="telefono">#REF!</definedName>
    <definedName name="telefonocliente" localSheetId="0">#REF!</definedName>
    <definedName name="telefonocliente">#REF!</definedName>
    <definedName name="telefonocontacto" localSheetId="0">#REF!</definedName>
    <definedName name="telefonocontacto">#REF!</definedName>
    <definedName name="telefonodelaobra" localSheetId="0">#REF!</definedName>
    <definedName name="telefonodelaobra">#REF!</definedName>
    <definedName name="telefonovendedor" localSheetId="0">#REF!</definedName>
    <definedName name="telefonovendedor">#REF!</definedName>
    <definedName name="tipodelicitacion" localSheetId="0">#REF!</definedName>
    <definedName name="tipodelicitacion">#REF!</definedName>
    <definedName name="_xlnm.Print_Titles" localSheetId="0">CATALOGO!$2:$17</definedName>
    <definedName name="totalpresupuestoprimeramoneda" localSheetId="0">#REF!</definedName>
    <definedName name="totalpresupuestoprimeramoneda">#REF!</definedName>
    <definedName name="totalpresupuestosegundamoneda" localSheetId="0">#REF!</definedName>
    <definedName name="totalpresupuestosegundamoned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0" i="2" l="1"/>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29" i="2"/>
  <c r="H105" i="2" l="1"/>
  <c r="H104" i="2"/>
  <c r="H102" i="2"/>
  <c r="H101" i="2"/>
  <c r="H100" i="2"/>
  <c r="H99" i="2"/>
  <c r="H97" i="2"/>
  <c r="H96" i="2"/>
  <c r="H95" i="2"/>
  <c r="H94" i="2"/>
  <c r="H91" i="2"/>
  <c r="H90" i="2"/>
  <c r="H88" i="2"/>
  <c r="H87" i="2"/>
  <c r="H86" i="2"/>
  <c r="H85" i="2"/>
  <c r="H84" i="2"/>
  <c r="H83" i="2"/>
  <c r="H82" i="2"/>
  <c r="H81" i="2"/>
  <c r="H80" i="2"/>
  <c r="H78" i="2"/>
  <c r="H76" i="2"/>
  <c r="H75" i="2"/>
  <c r="H74" i="2"/>
  <c r="H73" i="2"/>
  <c r="H72" i="2"/>
  <c r="H71" i="2"/>
  <c r="H70" i="2"/>
  <c r="H69" i="2"/>
  <c r="H68" i="2"/>
  <c r="H67" i="2"/>
  <c r="H66" i="2"/>
  <c r="H65" i="2"/>
  <c r="H64" i="2"/>
  <c r="H63" i="2"/>
  <c r="H62" i="2"/>
  <c r="H61" i="2"/>
  <c r="H60" i="2"/>
  <c r="H59" i="2"/>
  <c r="H57" i="2"/>
  <c r="H56" i="2"/>
  <c r="H55" i="2"/>
  <c r="H54" i="2"/>
  <c r="H52" i="2"/>
  <c r="H51" i="2"/>
  <c r="H49" i="2"/>
  <c r="H48" i="2"/>
  <c r="H47" i="2"/>
  <c r="H46" i="2"/>
  <c r="H45" i="2"/>
  <c r="H44" i="2"/>
  <c r="H43" i="2"/>
  <c r="H41" i="2"/>
  <c r="H40" i="2"/>
  <c r="H39" i="2"/>
  <c r="H38" i="2"/>
  <c r="H37" i="2"/>
  <c r="H36" i="2"/>
  <c r="H35" i="2"/>
  <c r="H34" i="2"/>
  <c r="H33" i="2"/>
  <c r="H32" i="2"/>
  <c r="H31" i="2"/>
  <c r="H30" i="2"/>
  <c r="H29" i="2"/>
  <c r="H28" i="2"/>
  <c r="H27" i="2"/>
  <c r="H26" i="2"/>
  <c r="H25" i="2"/>
  <c r="H23" i="2"/>
  <c r="H22" i="2"/>
  <c r="H21" i="2"/>
  <c r="H326" i="2"/>
  <c r="H325" i="2"/>
  <c r="H323" i="2"/>
  <c r="H322" i="2"/>
  <c r="H320" i="2"/>
  <c r="H319" i="2"/>
  <c r="H318" i="2"/>
  <c r="H317" i="2"/>
  <c r="H316" i="2"/>
  <c r="H315" i="2"/>
  <c r="H314" i="2"/>
  <c r="H313" i="2"/>
  <c r="H312" i="2"/>
  <c r="H311" i="2"/>
  <c r="H310" i="2"/>
  <c r="H309" i="2"/>
  <c r="H308" i="2"/>
  <c r="H307" i="2"/>
  <c r="H306" i="2"/>
  <c r="H305" i="2"/>
  <c r="H304" i="2"/>
  <c r="H303" i="2"/>
  <c r="H302" i="2"/>
  <c r="H301" i="2"/>
  <c r="H300" i="2"/>
  <c r="H299" i="2"/>
  <c r="H298" i="2"/>
  <c r="H297" i="2"/>
  <c r="H296" i="2"/>
  <c r="H295" i="2"/>
  <c r="H294" i="2"/>
  <c r="H293" i="2"/>
  <c r="H292" i="2"/>
  <c r="H291" i="2"/>
  <c r="H290" i="2"/>
  <c r="H289" i="2"/>
  <c r="H288" i="2"/>
  <c r="H287" i="2"/>
  <c r="H286" i="2"/>
  <c r="H285" i="2"/>
  <c r="H284" i="2"/>
  <c r="H283" i="2"/>
  <c r="H282" i="2"/>
  <c r="H281" i="2"/>
  <c r="H280" i="2"/>
  <c r="H279" i="2"/>
  <c r="H278" i="2"/>
  <c r="H277" i="2"/>
  <c r="H276" i="2"/>
  <c r="H275" i="2"/>
  <c r="H274" i="2"/>
  <c r="H273" i="2"/>
  <c r="H272" i="2"/>
  <c r="H271" i="2"/>
  <c r="H268" i="2"/>
  <c r="H267" i="2"/>
  <c r="H266" i="2"/>
  <c r="H265" i="2"/>
  <c r="H264" i="2"/>
  <c r="H263" i="2"/>
  <c r="H262" i="2"/>
  <c r="H261" i="2"/>
  <c r="H260" i="2"/>
  <c r="H259" i="2"/>
  <c r="H258" i="2"/>
  <c r="H257" i="2"/>
  <c r="H256" i="2"/>
  <c r="H255" i="2"/>
  <c r="H253" i="2"/>
  <c r="H252" i="2"/>
  <c r="H251" i="2"/>
  <c r="H250" i="2"/>
  <c r="H249" i="2"/>
  <c r="H248" i="2"/>
  <c r="H247" i="2"/>
  <c r="H246" i="2"/>
  <c r="H245" i="2"/>
  <c r="H244" i="2"/>
  <c r="H243" i="2"/>
  <c r="H242" i="2"/>
  <c r="H241" i="2"/>
  <c r="H240" i="2"/>
  <c r="H239" i="2"/>
  <c r="H238" i="2"/>
  <c r="H237" i="2"/>
  <c r="H236" i="2"/>
  <c r="H235" i="2"/>
  <c r="H234" i="2"/>
  <c r="H233" i="2"/>
  <c r="H232" i="2"/>
  <c r="H231" i="2"/>
  <c r="H229" i="2"/>
  <c r="H228" i="2"/>
  <c r="H227" i="2"/>
  <c r="H226" i="2"/>
  <c r="H225" i="2"/>
  <c r="H224" i="2"/>
  <c r="H223" i="2"/>
  <c r="H222" i="2"/>
  <c r="H221" i="2"/>
  <c r="H220" i="2"/>
  <c r="H218" i="2"/>
  <c r="H217" i="2"/>
  <c r="H216" i="2"/>
  <c r="H215" i="2"/>
  <c r="H214" i="2"/>
  <c r="H213" i="2"/>
  <c r="H212" i="2"/>
  <c r="H211" i="2"/>
  <c r="H210" i="2"/>
  <c r="H209" i="2"/>
  <c r="H208" i="2"/>
  <c r="H207" i="2"/>
  <c r="H206" i="2"/>
  <c r="H205" i="2"/>
  <c r="H204" i="2"/>
  <c r="H202" i="2"/>
  <c r="H200" i="2"/>
  <c r="H199" i="2"/>
  <c r="H198" i="2"/>
  <c r="H197" i="2"/>
  <c r="H196" i="2"/>
  <c r="H195" i="2"/>
  <c r="H194" i="2"/>
  <c r="H193" i="2"/>
  <c r="H192" i="2"/>
  <c r="H191" i="2"/>
  <c r="H190" i="2"/>
  <c r="H189" i="2"/>
  <c r="H188" i="2"/>
  <c r="H187" i="2"/>
  <c r="H186" i="2"/>
  <c r="H185" i="2"/>
  <c r="H184" i="2"/>
  <c r="H183" i="2"/>
  <c r="H182" i="2"/>
  <c r="H181" i="2"/>
  <c r="H180" i="2"/>
  <c r="H179" i="2"/>
  <c r="H178" i="2"/>
  <c r="H177" i="2"/>
  <c r="H175" i="2"/>
  <c r="H174" i="2"/>
  <c r="H173" i="2"/>
  <c r="H172" i="2"/>
  <c r="H171" i="2"/>
  <c r="H170" i="2"/>
  <c r="H169" i="2"/>
  <c r="H168" i="2"/>
  <c r="H167" i="2"/>
  <c r="H166" i="2"/>
  <c r="H165" i="2"/>
  <c r="H164" i="2"/>
  <c r="H163" i="2"/>
  <c r="H162" i="2"/>
  <c r="H161" i="2"/>
  <c r="H160" i="2"/>
  <c r="H159" i="2"/>
  <c r="H158" i="2"/>
  <c r="H157" i="2"/>
  <c r="H156" i="2"/>
  <c r="H154" i="2"/>
  <c r="H152" i="2"/>
  <c r="H151" i="2"/>
  <c r="H150" i="2"/>
  <c r="H149" i="2"/>
  <c r="H148" i="2"/>
  <c r="H147" i="2"/>
  <c r="H146" i="2"/>
  <c r="H145" i="2"/>
  <c r="H144"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8" i="2"/>
  <c r="H153" i="2" l="1"/>
  <c r="H107" i="2"/>
  <c r="H201" i="2"/>
  <c r="H77" i="2"/>
  <c r="H93" i="2"/>
  <c r="H20" i="2"/>
  <c r="H79" i="2"/>
  <c r="H155" i="2"/>
  <c r="H219" i="2"/>
  <c r="H230" i="2"/>
  <c r="H103" i="2"/>
  <c r="H143" i="2"/>
  <c r="H203" i="2"/>
  <c r="H321" i="2"/>
  <c r="H324" i="2"/>
  <c r="H50" i="2"/>
  <c r="H53" i="2"/>
  <c r="H89" i="2"/>
  <c r="H109" i="2"/>
  <c r="H176" i="2"/>
  <c r="H254" i="2"/>
  <c r="H270" i="2"/>
  <c r="H24" i="2"/>
  <c r="H42" i="2"/>
  <c r="H58" i="2"/>
  <c r="H98" i="2"/>
  <c r="H354" i="2" l="1"/>
  <c r="H269" i="2"/>
  <c r="H353" i="2"/>
  <c r="H351" i="2"/>
  <c r="H352" i="2"/>
  <c r="H92" i="2"/>
  <c r="H350" i="2"/>
  <c r="H106" i="2"/>
  <c r="H19" i="2" l="1"/>
  <c r="H339" i="2"/>
  <c r="H336" i="2"/>
  <c r="H334" i="2"/>
  <c r="H333" i="2"/>
  <c r="H332" i="2"/>
  <c r="H331" i="2" l="1"/>
  <c r="H338" i="2"/>
  <c r="H335" i="2"/>
  <c r="H358" i="2"/>
  <c r="H340" i="2"/>
  <c r="H342" i="2"/>
  <c r="H345" i="2"/>
  <c r="H346" i="2"/>
  <c r="H348" i="2"/>
  <c r="H349" i="2"/>
  <c r="H355" i="2"/>
  <c r="H356" i="2"/>
  <c r="H357" i="2"/>
  <c r="H347" i="2" l="1"/>
  <c r="H330" i="2"/>
  <c r="H337" i="2"/>
  <c r="C18" i="2"/>
  <c r="H327" i="2" l="1"/>
  <c r="H341" i="2" l="1"/>
  <c r="H329" i="2" s="1"/>
  <c r="H344" i="2"/>
  <c r="H343" i="2" s="1"/>
  <c r="H359" i="2" l="1"/>
  <c r="H360" i="2" s="1"/>
  <c r="H361" i="2" s="1"/>
</calcChain>
</file>

<file path=xl/sharedStrings.xml><?xml version="1.0" encoding="utf-8"?>
<sst xmlns="http://schemas.openxmlformats.org/spreadsheetml/2006/main" count="951" uniqueCount="584">
  <si>
    <t>DESCRIPCIÓN GENERAL DE LOS TRABAJOS:</t>
  </si>
  <si>
    <t>FECHA DE INICIO:</t>
  </si>
  <si>
    <t>FECHA DE TERMINACIÓN:</t>
  </si>
  <si>
    <t>PLAZO DE EJECUCIÓN:</t>
  </si>
  <si>
    <t>RAZÓN SOCIAL DEL LICITANTE:</t>
  </si>
  <si>
    <t>NOMBRE, CARGO Y FIRMA DEL LICITANTE:</t>
  </si>
  <si>
    <t>DOCUMENTO</t>
  </si>
  <si>
    <t>CLAVE</t>
  </si>
  <si>
    <t xml:space="preserve">DESCRIPCIÓN </t>
  </si>
  <si>
    <t>UNIDAD</t>
  </si>
  <si>
    <t>CANTIDAD</t>
  </si>
  <si>
    <t>PRECIO UNITARIO ($)</t>
  </si>
  <si>
    <t>PRECIO UNITARIO ($) CON LETRA</t>
  </si>
  <si>
    <t>IMPORTE ($) M. N.</t>
  </si>
  <si>
    <t>IMPORTE CON LETRA (IVA INCLUIDO)</t>
  </si>
  <si>
    <t>SUBTOTAL M. N.</t>
  </si>
  <si>
    <t>IVA M. N.</t>
  </si>
  <si>
    <t>TOTAL M. N.</t>
  </si>
  <si>
    <t>GOBIERNO DEL ESTADO DE JALISCO</t>
  </si>
  <si>
    <t>SECRETARÍA DE INFRAESTRUCTURA Y OBRA PÚBLICA</t>
  </si>
  <si>
    <t>FECHA:</t>
  </si>
  <si>
    <t>NÚMERO DE PROCEDIMIENTO:</t>
  </si>
  <si>
    <t>RESUMEN DE PARTIDAS</t>
  </si>
  <si>
    <t>DIRECCIÓN GENERAL DE LICITACIÓN Y CONTRATACIÓN</t>
  </si>
  <si>
    <t>A</t>
  </si>
  <si>
    <t>M</t>
  </si>
  <si>
    <t>B</t>
  </si>
  <si>
    <t>CATALOGO DE CONCEPTOS</t>
  </si>
  <si>
    <t>Rehabilitación del Centro de Salud Las Palmas, CLUES JCSSA004312 en el municipio de Puerto Vallarta, Jalisco.</t>
  </si>
  <si>
    <t>A1</t>
  </si>
  <si>
    <t>PRELIMINARES</t>
  </si>
  <si>
    <t>TRAZO Y NIVELACIÓN CON EQUIPO TOPOGRÁFICO, ESTABLECIENDO EJES DE REFERENCIA Y BANCOS DE NIVEL, INCLUYE: MATERIALES, EQUIPO, HERRAMIENTA, MANO DE OBRA Y TODO LO NECESARIO PARA SU CORRECTA EJECUCIÓN.</t>
  </si>
  <si>
    <t>M2</t>
  </si>
  <si>
    <t>A2</t>
  </si>
  <si>
    <t>DEMOLICIONES Y DESMANTELAMIENTOS</t>
  </si>
  <si>
    <t>DEMOLICION MANUAL DE MACHUELO DE CONCRETO DE 12 X 40 X 35 CM</t>
  </si>
  <si>
    <t>RETIRO  DE ZOCLO  CERÁMICO CON ESPESOR DE 8 CM., INCLUYE EL RETIRO DEL PEGAPISO, MANO DE OBRA, EQUIPO, HERRAMIENTA Y TODO LO NECESARIO PARA SU CORRECTA EJECUCIÓN.</t>
  </si>
  <si>
    <t>DESMONTAJE DE LUMINARIAS DE 1.20X 0.25 MTS HASTA UNA ALTURA DE 4 MTS, INCLUYE: ACARREO A DONDE LA SUPERVISION LO INDIQUE, HERRAMIENTA, MANO DE OBRA Y TODO LO NECESARIO PARA SU CORRECTA EJECUCION</t>
  </si>
  <si>
    <t>PZA</t>
  </si>
  <si>
    <t>DEMOLICION POR MEDIOS MANUALES DE PISO DE CONCRETO HIDRAULICO EN LOSA DE PISO DE 10 CM. DE ESPESOR INCLUYE: MANO DE OBRA , HERRAMIENTA, ACOPIO DEL MATERIAL PARA SU RETIRO POSTERIOR Y TODO LO NECESARIO PARA SU CORRECTA EJECUCION.</t>
  </si>
  <si>
    <t>DEMOLICIÓN DE CONCRETO ARMADO EN COLUMNAS POR MEDIOS MANUALES, INCLUYE: MANO DE OBRA, ANDAMIOS, EQUIPO, HERRAMIENTA Y TODO LO NECESARIO PARA SU CORRECTA EJECUCIÓN.</t>
  </si>
  <si>
    <t>M3</t>
  </si>
  <si>
    <t>DEMOLICIÓN DE MURO 18 CM, DE ESPESOR, DE LADRILLO DE LAMA  A MANO CON MARRO , INCLUYE: CADENAS Y CASTILLOS, MANO DE OBRA, ANDAMIOS, EQUIPO, HERRAMIENTA Y TODO LO NECESARIO PARA SU CORRECTA EJECUCIÓN.</t>
  </si>
  <si>
    <t>DEMOLICIÓN DE PISO CERÁMICO , INCLUYE EL RETIRO DEL PEGAPISO, MANO DE OBRA, EQUIPO, HERRAMIENTA Y TODO LO NECESARIO PARA SU CORRECTA EJECUCIÓN.</t>
  </si>
  <si>
    <t>DESMONTAJE SIN RECUPERACIÓN DE MALLA CICLÓNICA , INCLUYE: POSTES, ACARREO HASTA EL ALMACÉN,  MANO DE OBRA, EQUIPO, HERRAMIENTA Y TODO LO NECESARIO PARA SU CORRECTA EJECUCIÓN.</t>
  </si>
  <si>
    <t>DESMONTAJE SIN RECUPERACIÓN DE HERRERÍA EN GENERAL EMPOTRADA O ANCLADA, DE 0.00 A 9.00 MT. DE ALTURA, INCLUYE: DEMOLICIÓN O RASPADO DE MORTERO O CONCRETO, ACOPIO DEL MATERIAL,  MANO DE OBRA, ANDAMIOS Y TODO LO NECESARIO PARA SU CORRECTA EJECUCIÓN.</t>
  </si>
  <si>
    <t>DESMONTAJE SIN RECUPERACIÓN DE CRISTALES DE CANCELERÍA METÁLICA EN INTERIORES, INCLUYE: MANO DE OBRA, EQUIPO, HERRAMIENTA Y TODO LO NECESARIO PARA SU CORRECTA EJECUCIÓN.</t>
  </si>
  <si>
    <t>RETIRO DE IMPERMEABILIZANTE CON DOS CAPAS DE REFUERZO , INCLUYE: BAJADA DEL MATERIAL, ANDAMIOS, MANO DE OBRA, ACOPIO PARA SU RETIRO, EQUIPO, HERRAMIENTA Y TODO LO NECESARIO PARA SU CORRECTA EJECUCIÓN.</t>
  </si>
  <si>
    <t>DEMOLICIÓN DE ENLADRILLADO DE AZOTEA CON HERRAMIENTA MANUAL. INCLUYE: BAJADA DEL MATERIAL, ACOPIO PARA SU RETIRO POSTERIOR, MANO DE OBRA, HERRAMIENTA Y TODO LO NECESARIO PARA SU CORRECTA EJECUCIÓN.</t>
  </si>
  <si>
    <t>DEMOLICIÓN MANUAL DE RELLENO DE HORMIGÓN EN AZOTEA DE 10 CM. DE ESPESOR PROMEDIO, VOLUMEN MEDIDO EN SECCIONES. INCLUYE: BAJADA DEL MATERIAL, ACOPIO PARA SU RETIRO POSTERIOR, MANO DE OBRA, HERRAMIENTA Y TODO LO NECESARIO PARA SU CORRECTA EJECUCIÓN.</t>
  </si>
  <si>
    <t>DEMOLICIÓN DE APLANADO DE MEZCLA EN MURO CON ESPESOR DE 2 CM., PROMEDIO, INCLUYE: ANDAMIOS, MANO DE OBRA, EQUIPO, HERRAMIENTA Y TODO LO NECESARIO PARA SU CORRECTA EJECUCIÓN.</t>
  </si>
  <si>
    <t>DESMONTAJE SIN RECUPERACIÓN DE WC DE TANQUE BAJO, INCLUYE:   DESCONEXIONES, CLAUSURA DE SALIDAS, MANO DE OBRA, EQUIPO, HERRAMIENTA Y TODO LO NECESARIO PARA SU CORRECTA EJECUCIÓN.</t>
  </si>
  <si>
    <t>CARGA MANUAL Y ACARREO EN CAMIÓN 1 ER. KILOMETRO, DE MATERIAL PRODUCTO DE EXCAVACIÓN Y/O DEMOLICIÓN, INCLUYE: MANO DE OBRA, EQUIPO Y HERRAMIENTA, (NORMA S. C. T. N-CTR-CAR-1-01-013-00).</t>
  </si>
  <si>
    <t>ACARREO EN CAMION A KILÓMETROS SUBSECUENTES DE MATERIAL PRODUCTO DE EXCAVACIÓN Y/O DEMOLICIÓN,  INCLUYE: MANO DE OBRA, EQUIPO Y HERRAMIENTA. (NORMA S. C. T. N-CTR-CAR-1-01-013-00)</t>
  </si>
  <si>
    <t>M3-KM</t>
  </si>
  <si>
    <t>DEMOLICION DE FIRME DE MORTERO DE CEMENTO DE HASTA 10 CM. DE ESPESOR CON HERRAMIENTA MANUAL. INCLUYE: ACOPIO DEL MATERIAL PARA SU RETIRO POSTERIOR Y LO NECESARIO PARA SU CORRECTA EJECUCION.</t>
  </si>
  <si>
    <t>PICADO A DETALLE PARA RECIBIR MORTERO EN ELEMENTOS DE CONCRETO ARMADO DE FORMA MANUAL CON CINCEL, INCLUYE, HERRAMIENTA, ANDAMIOS.</t>
  </si>
  <si>
    <t>ACARREO EN CARRETILLA HASTA 30 MTS DE MATERIAL PRODUCTO DE LA DEMOLICION Y O EXCAVACION A LUGAR DE ACOPIO PARA SU POSTERIOR RETIRO</t>
  </si>
  <si>
    <t>DESMONTAJE SIN RECUPERACIÓN DE ALUMINO: PUERTAS, VENTANAS Y CANCELES, INCLUYE:  ACOPIO DEL MATERIAL,  MANO DE OBRA, ANDAMIOS Y TODO LO NECESARIO PARA SU CORRECTA EJECUCIÓN.</t>
  </si>
  <si>
    <t>DEMOLICIÓN DE MURO 9 CM DE ESPESOR, DE TABLAROCA MANUALMENTE , INCLUYE:  MANO DE OBRA, ANDAMIOS, EQUIPO, HERRAMIENTA Y TODO LO NECESARIO PARA SU CORRECTA EJECUCIÓN.</t>
  </si>
  <si>
    <t>DEMOLICION POR MEDIOS MANUALES DE EMPEDRADO AHOGADO EN MORTERO DE 10 CM. DE ESPESOR INCLUYE: MANO DE OBRA , HERRAMIENTA, ACOPIO DEL MATERIAL PARA SU RETIRO POSTERIOR Y TODO LO NECESARIO PARA SU CORRECTA EJECUCION.</t>
  </si>
  <si>
    <t>DEMOLICION DE MURO  DE 18 CM DE ESPESOR DE LADRILLO PARA PASO DE TUBERIA DE 25MM - 100MM DE DIAMETRO. INCLUYE: RESANE, HERRAMIENTA, MATERIALES, MANO DE OBRA Y TODO LO NECESARIO PARA SU CORRECTA EJECUCIÓN.</t>
  </si>
  <si>
    <t>DESMONTAJE DE SALIDA DE ELECTRICA CONSISTENTE EN: RETIRO DE TAPA DE ALUMINIO, CONTACTO, APAGADOR, SOQUET, CABLEADO EXISTENTE, SIN RECUPERACION.</t>
  </si>
  <si>
    <t>DESMANTELAMIENTO DE SALIDA HIDRAULIA DE F.O. G.O., DE 3/4"  1/2" DE 0 A 3 M DE DISTANCIA INCLUYE: EQUIPO DE CORTE, MANO DE OBRA CALIFICADA, HERRAMIENTA MENOR Y TODO LO NECESARIO PARA SU CORRECTA EJECUCION.</t>
  </si>
  <si>
    <t>DESMONTAJE SIN RECUPERACIÓN DE LAVABOS, INCLUYE: DESCONEXIONES, CLAUSURA DE SALIDAS, MANO DE OBRA, EQUIPO, HERRAMIENTA Y TODO LO NECESARIO PARA SU CORRECTA EJECUCIÓN.</t>
  </si>
  <si>
    <t>DESMONTAJE SIN RECUPERACIÓN DE MIGITORIO, INCLUYE: DESCONEXIONES, CLAUSURA DE SALIDAS, MANO DE OBRA, EQUIPO, HERRAMIENTA Y TODO LO NECESARIO PARA SU CORRECTA EJECUCIÓN.</t>
  </si>
  <si>
    <t>DESISTALACION DE PUERTAS Y ENTREPAÑOS DE MADERA SIN RECUPERACION INCLUYE:  MANO DE OBRA, HERRAMIENTA MENOR Y TODO LO NECESARIO PARA SU CORRECTA EJECUCION.</t>
  </si>
  <si>
    <t>RETIRO DE TEJA DE AZOTEA MANUALMENTE, CON RECUPERACION. INCLUYE: BAJADA DEL MATERIAL, ACOPIO PARA SU REHABILITACION, MANO DE OBRA, HERRAMIENTA Y TODO LO NECESARIO PARA SU CORRECTA EJECUCIÓN.</t>
  </si>
  <si>
    <t>RETIRO Y SUSTITUCION DE 4 HILOS ALAMBRE DE PUAS GALVANIZADO EN ZONAS DAÑADAS, INCLUYE, MANO DE OBRA, MATERIALES, HERRAMIENTA Y TODO LO NECESARIO PARA SU CORRECTA EJECUCION.</t>
  </si>
  <si>
    <t>DEMOLICION DE AZULEJO CON ESPESOR DE 2 CM PROMEDIO, INCLUYE: RETIRO DE PEGAPISO, ANDAMIOS, MANO DE OBRA, EQUIPO, HERRAMIENTA Y TODO LO NECESARIO PARA SU CORRECTA EJECUCIÓN.</t>
  </si>
  <si>
    <t>RETIRO DE ARBUSTOS DE HASTA 1.00 MT DE ALTURA Y 50 CMS DE ANCHO, INCLUYE: EXTRACION DESDE RAIZ, ACOPIO PARA SU POSTERIOR RETIRO, MANO DE OBRA, HERRAMIENTA Y TODO LO NECESARIO PARA SU CORRECTA EJECUCION.</t>
  </si>
  <si>
    <t>A3</t>
  </si>
  <si>
    <t>ESTRUCTURAS</t>
  </si>
  <si>
    <t>EXCAVACIÓN EN CEPA, POR MEDIOS MANUALES DE 0 A -2.00 M, EN MATERIAL TIPO II, INCLUYE: MANO DE OBRA, EQUIPO, HERRAMIENTA Y TODO LO NECESARIO PARA SU CORRECTA EJECUCIÓN.</t>
  </si>
  <si>
    <t>RELLENO CON TEPETATE, COMPACTADO CON BAILARINA AL 90% PROCTOR, ADICIONANDO AGUA, HERRAMIENTA, MATERIALES, MANO DE OBRA Y TODO LO NECESARIO PARA SU CORRECTA EJECUCIÓN.</t>
  </si>
  <si>
    <t>AFINE Y COMPACTACIÓN DE TERRENO NATURAL AL 90%  CON BAILARINA, INCLUYE: MANO DE OBRA, HERRAMIENTA Y TODO LO NECESARIO PARA SU CORRECTA EJECUCIÓN.</t>
  </si>
  <si>
    <t>CONCRETO EN ESTRUCTURA DE F'C=250 KG/CM2, HECHO EN OBRA, INCLUYE: ADITIVO,COLADO, VIBRADO, MANO DE OBRA, EQUIPO, HERRAMIENTA Y TODO LO NECESARIO PARA SU CORRECTA EJECUCIÓN.</t>
  </si>
  <si>
    <t>ACERO DE REFUERZO F'Y=4200 KG/CM2 EN DIÁMETROS DEL 3 AL 8 EN ESTRUCTURA. INCLUYE: SUMINISTRO Y HABILITADO, MATERIALES, MANO DE OBRA, HABILITADO, ARMADO, DESPERDICIOS, FLETES, ACARREOS Y LO NECESARIO PARA SU CORRECTA EJECUCIÓN.</t>
  </si>
  <si>
    <t>KG</t>
  </si>
  <si>
    <t>CIMBRA COMUN EN ESTRUCTURA. INCLUYE: ACARREO, PUNTALES ESTRUCTURADOLES,CURADO, CIMBRADO, DESCIMBRADO, MANO DE OBRA ESPECIALIZADA Y LO NECESARIO PARA SU CORRECTA EJECUCION.</t>
  </si>
  <si>
    <t>CIMBRA EN FRONTERA DE 10 CM. DE ANCHO, INCLUYE: ACARREO, CURADO, CIMBRADO, DESCIMBRADO, MANO DE OBRA Y LO NECESARIO PARA SU CORRECTA EJECUCION.</t>
  </si>
  <si>
    <t>A4</t>
  </si>
  <si>
    <t>ESTRUCTURA METALICA</t>
  </si>
  <si>
    <t>PINTURA DE ESMALTE ALQUIDALICO MARCA COMEX O SIMILAR, EN HERRERIA COLOR GRIS O ALUMINIO SEGUN CODIGO PANTONE 430 C, APLICADA MANUALMENTE, A DOS MANOS,  INCLUYE: PREPARACIÓN DE LA SUPERFICIE, MATERIALES, MANO DE OBRA, EQUIPO, HERRAMIENTA Y TODO LO NECESARIO PARA SU CORRECTA EJECUCIÓN.</t>
  </si>
  <si>
    <t>A5</t>
  </si>
  <si>
    <t>ALBAÑILERÍAS</t>
  </si>
  <si>
    <t>DALA DE DESPLANTE DE 15X20 CMS, DE CONCRETO HECHO EN OBRA DE F'C=150 KG/CM2, ARMADO CON 4 VARILLAS DEL NO. 3 Y ESTRIBOS DEL NO.3 A CADA 20 CMS. INCLUYE: MATERIALES,  ACARREOS EN CARRETILLA A 10 MTS.  , CORTES, TRASLAPES, DESPERDICIOS, HABILITADO, CIMBRADO 2 CARAS, ACABADO COMÚN, DESCIMBRADO LIMPIEZA, EQUIPO, HERRAMIENTA Y TODO LO NECESARIO PARA SU CORRECTA EJECUCIÓN.</t>
  </si>
  <si>
    <t>DALA DE REMATE DE 15X20 CMS, DE CONCRETO HECHO EN OBRA DE F'C=150 KG/CM2, ARMADO CON 4 VARILLAS DEL NO. 3 Y ESTRIBOS DEL NO.3 A CADA 20 CMS. INCLUYE: MATERIALES,  ACARREOS EN CARRETILLA A 10 MTS.  , CORTES, TRASLAPES, DESPERDICIOS, HABILITADO, CIMBRADO 2 CARAS, ACABADO COMÚN, DESCIMBRADO LIMPIEZA, EQUIPO, HERRAMIENTA Y TODO LO NECESARIO PARA SU CORRECTA EJECUCIÓN.</t>
  </si>
  <si>
    <t>IMPERMEABILIZACIÓN PARA DESPLANTE DE MUROS HASTA DE 20 CM. 1 CARA DE ANCHO A BASE DE VAPORTITE 550, INCLUYE, MATERIALES, MANO DE OBRA, EQUIPO, HERRAMIENTA Y TODO LO NECESARIO PARA SU CORRECTA EJECUCIÓN.</t>
  </si>
  <si>
    <t>CASTILLO DE 20X15 CMS, DE CONCRETO HECHO EN OBRA DE F'C=150 KG/CM2, ARMADO CON 4 VARILLAS DEL NO. 3 Y ESTRIBOS DEL NO. 3 A CADA 20 CMS. INCLUYE: MATERIALES,  ACARREOS EN CARRETILLA A 10 MTS.  , CORTES, TRASLAPES, DESPERDICIOS, HABILITADO, CIMBRADO 2 CARAS, ACABADO COMÚN, DESCIMBRADO LIMPIEZA, EQUIPO, HERRAMIENTA Y TODO LO NECESARIO PARA SU CORRECTA EJECUCIÓN.</t>
  </si>
  <si>
    <t>RELLENO Y NIVELACIÓN EN ÁREA DE JARDIN, CON TEPETATE COMPACTADO EN CAPAS DE 20 CM MÁXIMO, COMPACTADAS AL 95 %  DE SU PROCTOR, EL CONCEPTO INCLUYE:  MATERIALES, DESPERDICIOS,  ACARREO DE MATERIALES AL SITIO DE UTILIZACIÓN, MEZCLADO DE MATERIALES,  INCORPORACIÓN DE AGUA  NECESARIA, MANO DE OBRA , EQUIPO, HERRAMIENTA Y TODO LO NECESARIO PARA SU CORRECTA EJECUCIÓN.</t>
  </si>
  <si>
    <t>MURO DE LADRILLO DE LAMA TIPO SOGA 8x13x26 CM.,  ASENTADO CON MORTERO-CEMENTO-ARENA 1:4. INCLUYE : MATERIALES, PLOMEADO, ALINEADO, MANO DE OBRA, HERRAMIENTA Y TODO LO NECESARIO PARA SU CORRECTA EJECUCIÓN.</t>
  </si>
  <si>
    <t>CIMIENTO DE PIEDRA BRAZA ACABADO COMUN, ASENTADO CON MEZCLA CEMENTO ARENA 1:4, INCLUYE: MATERIALES, MANO DE OBRA, EQUIPO, HERRAMIENTA Y TODO LO NECESARIO PARA SU CORRECTA EJECUCIÓN.</t>
  </si>
  <si>
    <t>CHAFLAN DE 15 CMS. DE  ANCHO DE MEZCLA CEMENTO-ARENA 1:5, INCLUYE: MATERIALES, ACARREOS, MANO DE OBRA, EQUIPO, HERRAMIENTA Y TODO LO NECESARIO PARA SU CORRECTA EJECUCIÓN.</t>
  </si>
  <si>
    <t>ENLADRILLADO EN LOSA DE AZOTEA, CON LADRILLO DE BARRO ROJO RECOCIDO DE 17X17 CM, CON MEZCLA CEMENTO ARENA EN PROPORCIÓN 1:5, INCLUYE: LECHADA, MANO DE OBRA, EQUIPO, HERRAMIENTA Y TODO LO NECESARIO PARA SU CORRECTA EJECUCIÓN.</t>
  </si>
  <si>
    <t>FIRME DE HORMIGÓN DE 10 CMS. DE ESPESOR, A BASE DE MORTERO CEMENTO ARENA PROP. 1:5, INCLUYE: HERRAMIENTA, MANO DE OBRA, MATERIALES Y TODO LO NECESARIO PARA SU CORRECTA EJECUCIÓN.</t>
  </si>
  <si>
    <t>MURO DE TEZON COMUN DE 28 CM, ELABORADO CON BLOCK SOLIDO DE LA REGION DE 10X14X28 CM. ASENTADO CON MORTERO CEMENTO-ARENA ARENA PROP. 1:3 JUNTAS DE 2 CM. INCLUYE: SUMINISTRO Y ELABORACION, MATERIAL, MANO DE OBRA Y LO NECESARIO PARA SU CORRECTA ELABORACION.</t>
  </si>
  <si>
    <t>FIRME DE HORMIGÓN DE 15 CMS. DE ESPESOR, A BASE DE MORTERO CEMENTO ARENA PROP. 1:5, INCLUYE: HERRAMIENTA, MANO DE OBRA, MATERIALES Y TODO LO NECESARIO PARA SU CORRECTA EJECUCIÓN.</t>
  </si>
  <si>
    <t>CASTILLO DE 15X30 CMS, DE CONCRETO HECHO EN OBRA DE F'C=200 KG/CM2, ARMADO CON 4 VARILLAS DEL NO. 3 Y ESTRIBOS DEL NO.3 A CADA 20 CMS. INCLUYE: MATERIALES,  ACARREOS EN CARRETILLA A 10 MTS.  , CORTES, TRASLAPES, DESPERDICIOS, HABILITADO, CIMBRADO 2 CARAS, ACABADO COMÚN, DESCIMBRADO LIMPIEZA, EQUIPO, HERRAMIENTA Y TODO LO NECESARIO PARA SU CORRECTA EJECUCIÓN.</t>
  </si>
  <si>
    <t>MACHUELO TIPO ¨I¨ (TRAPEZOIDAL)DE CONCRETO F´C=250 KG/CM2 HECHO EN OBRA ACABADO ESCOBILLADO,DIMENSIONES: BASE MAYOR 15 CM, BASE MENOR 12 CM Y ALTURA DE 35 CM, INCLUYE: TRAZO, MATERIALES, ACARREOS, PREPARACIÓN DE LA SUPERFICIE, NIVELACIÓN, CIMBRADO, COLADO, MANO DE OBRA, EQUIPO, HERRAMIENTA Y TODO LO NECESARIO PARA SU CORRECTA EJECUCIÓN.</t>
  </si>
  <si>
    <t>CASTILLO DE 30X30 CMS, DE CONCRETO HECHO EN OBRA DE F'C=200 KG/CM2, ARMADO CON 8 VARILLAS DEL NO. 4 Y ESTRIBOS DEL NO. 3 A CADA 20 CMS. INCLUYE: MATERIALES,  ACARREOS EN CARRETILLA A 10 MTS.  , CORTES, TRASLAPES, DESPERDICIOS, HABILITADO, CIMBRADO 2 CARAS, ACABADO COMÚN, DESCIMBRADO LIMPIEZA, EQUIPO, HERRAMIENTA Y TODO LO NECESARIO PARA SU CORRECTA EJECUCIÓN.</t>
  </si>
  <si>
    <t>ELABORACION DE MURO DE 8CMS DE ANCHO CON LADRILLO DE LAMA TIPO CAPUCHINO 8X13x26 CM ASENTADO CON MORTERO CEMENTO-ARENA PROP. 1:4, INCLUYE: MATERIAL, HERRAMIENTA, MANO DE OBRA Y TODO LO NECESARIO PARA SU CORRECTA EJECUCION</t>
  </si>
  <si>
    <t>TABLAROCA 13 MM, EN MURO 9 CM DE ANCHO, A DOS CARAS, POSTES METALICOS DE 65 MM, CANAL DE AMARRE @ 60 CM, FIJADOS A PISO, MURO Y/O LOSA Y UNIDOS ENTRE SI SEGUN PROCEDIMIENTO DEL FABRICANTE, APERTURA DE HUECOS PARA PUERTAS Y VENTANAS, REFUERZOS CON POSTE METALICO EN HUECOS, APERTURA DE HUECOS PARA INSTALACIONES</t>
  </si>
  <si>
    <t>ANCLAJE DE CASTILLO 0,50x0,50x0,60  DE CONCRETO HECHO EN OBRA DE F'C=200 KG/CM2, ARMADO CON 4 VARILLAS DEL NO. 3 Y ESTRIBOS DEL NO. 3 A CADA 20 CMS. INCLUYE: MATERIALES, CORTES, TRASLAPES, DESPERDICIOS, HABILITADO, CIMBRADO 2 CARAS, ACABADO COMÚN, DESCIMBRADO LIMPIEZA, EQUIPO, HERRAMIENTA Y TODO LO NECESARIO PARA SU CORRECTA EJECUCIÓN.</t>
  </si>
  <si>
    <t>CASTILLO DE 20X20 CMS, DE CONCRETO HECHO EN OBRA DE F'C=150 KG/CM2, ARMADO CON 4 VARILLAS DEL NO. 3 Y ESTRIBOS DEL NO. 3 A CADA 20 CMS. INCLUYE: MATERIALES, CORTES, TRASLAPES, DESPERDICIOS, HABILITADO, CIMBRADO 2 CARAS, ACABADO COMÚN, DESCIMBRADO LIMPIEZA, EQUIPO, HERRAMIENTA Y TODO LO NECESARIO PARA SU CORRECTA EJECUCIÓN.</t>
  </si>
  <si>
    <t>DALA DE CORONA DE 30 x 20 CMS DE CONCRETO HECHO EN OBRA DE F'C=200 KG/CM2, ARMADO CON 4 VARILLAS DEL NO. 3 Y ESTRIBOS DEL NO.3 A CADA 20 CMS. INCLUYE: MATERIALES, CORTES, TRASLAPES, DESPERDICIOS, HABILITADO, CIMBRADO 2 CARAS, ACABADO COMÚN, DESCIMBRADO LIMPIEZA, EQUIPO, HERRAMIENTA Y TODO LO NECESARIO PARA SU CORRECTA EJECUCIÓN.</t>
  </si>
  <si>
    <t>A6</t>
  </si>
  <si>
    <t>ACABADOS</t>
  </si>
  <si>
    <t>FIRME DE 10 CM. DE ESPESOR, DE CONCRETO HECHO EN OBRA F'C=150 KG/CM2 ACABADO COMUN, INCLUYE: MATERIALES, ACARREOS, PREPARACIÓN DE LA SUPERFICIE, NIVELACIÓN, CIMBRADO COLADO, MANO DE OBRA, EQUIPO, HERRAMIENTA Y TODO LO NECESARIO PARA SU CORRECTA EJECUCIÓN.</t>
  </si>
  <si>
    <t>SUMINISTRO Y COLOCACIÓN AZULEJO  EN MUROS, MARCA INTERCERAMIC, AZULEJO SPA WHITE GLOSSY 30 X 60 CM, ASENTADO CON PEGAZULEJO, INCLUYE: TRAZO, MATERIALES, EMBOQUILLADO, ACARREOS, CORTES, DESPERDICIOS, MANO DE OBRA, EQUIPO, HERRAMIENTA Y TODO LO NECESARIO PARA SU CORRECTA EJECUCIÓN.</t>
  </si>
  <si>
    <t>SUMINISTRO Y COLOCACIÓN PISO CERÁMICO RECTIFICADO DE 60X60 CMS, MARCA INTERCERAMIC, MODELO STONEWALK RECTIFICADO MARFIL, INCLUYE: TRAZO, MATERIALES, EMBOQUILLADO, ACARREOS, CORTES, DESPERDICIOS, MANO DE OBRA, EQUIPO, HERRAMIENTA Y TODO LO NECESARIO PARA SU CORRECTA EJECUCIÓN.</t>
  </si>
  <si>
    <t>APLANADO ACABADO FINO EN MUROS Y TECHOS DE 2 CMS. DE ESPESOR, CON MEZCLA CEMENTO ARENA DE RIO PROP. 1:4,  INCLUYE: MATERIALES, MANO DE OBRA, EQUIPO, HERRAMIENTA Y TODO LO NECESARIO PARA SU CORRECTA EJECUCIÓN.</t>
  </si>
  <si>
    <t>APLANADO Y NIVELACION DE  BOVEDAS CON PASTA DE YESO, DE 5 A 7 CMS .  INCLUYE. SUMINISTRO, PREPARACION DE LA SUPERFICIE, ACARREO DEL MATERIAL, MANO DE OBRA  A UNA ALTURA DE 2.80 MTS.Y HERRAMIENTA MENOR.</t>
  </si>
  <si>
    <t>BOQUILLA DE APLANADO FINO A BASE DE MEZCLA CEMENTO-ARENA DE RIO 1:4, INCLUYE: MATERIALES, MANO DE OBRA, HERRAMIENTA Y TODO LO NECESARIO PARA SU CORRECTA EJECUCIÓN.</t>
  </si>
  <si>
    <t>PINTURA VINÍLICA EN MUROS Y LOSAS, MARCA COMEX O SIMILAR, A DOS MANOS, INCLUYE: APLICACIÓN DE SELLADOR, MATERIALES, PREPARACIÓN DE LA SUPERFICIE, ANDAMIOS, MANO DE OBRA, EQUIPO, HERRAMIENTA Y TODO LO NECESARIO PARA SU CORRECTA EJECUCIÓN.</t>
  </si>
  <si>
    <t>IMPERMEABILIZACIÓN EN AZOTEA A BASE DE IMPERMEABILIZANTE PREFABRICADO 3,5 FIBRA DE VIDRIO TERMINADO GRANULADO 5 AÑOS DE GARANTÍA, INCLUYE: LIMPIEZA DE LA ZONA DE TRABAJO, SELLADO DE GRIETAS Y FISURAS CON CEMENTO PLASTICO, APLICACION DE PRIMARIO ALFATICO, MATERIALES, ELEVACIONES, DESPERDICIOS, MANO DE OBRA, HERRAMIENTA Y TODO LO NECESARIO PARA SU CORRECTA EJECUCIÓN.</t>
  </si>
  <si>
    <t>ELABORACIÓN DE BOLEADOS Y/O FILETES EN SALIENTES DE 0.00 A 4.00 MTS. DE ALTURA INCLUYE. ELABORACIÓN, COLOCAR Y QUITAR ANDAMIOS DIARIAMENTE, MANO DE OBRA, HERRAMIENTA Y TODO LO NECESARIO PARA SU CORRECTA EJECUCIÓN.</t>
  </si>
  <si>
    <t>SUMINISTRO Y COLOCACION DE ZOCLO CERAMICO DE MARCA INTERCERAMIC, MODELO STONEWALK RECTIFICADO MARFIL, DE 7 CM. DE ALTURA , ASENTADO CON ADHESIVO PERDURA Y JUNTEADO Y REMATADO CON CHAFLAN SUPERIOR CON JUNTEADOR PERDURA GRIS. INCLUYE: CORTES, ACARREOS, MATERIALES, HERRAMIENTA Y MANO DE OBRA.</t>
  </si>
  <si>
    <t>BANQUETA DE CONCRETO F'C=150 KG/CM2, HECHO EN OBRA, DE 10 CM DE ESPESOR, CIMBRA, CON ACABADO ESCOBILLADO, CURADO, INCLUYE: MATERIALES,DESPERDICIOS Y MANO DE OBRA.</t>
  </si>
  <si>
    <t>CORTE DE LOSAS DE CONCRETO EN PAVIMENTOS DE HASTA 15 CM DE ESPESOR CON CORTADORA DE DISCO, INCLUYE: EQUIPO DE CORTE, MANO DE OBRA CALIFICADA, HERRAMIENTA MENOR Y TODO LO NECESARIO PARA SU CORRECTA EJECUCION.</t>
  </si>
  <si>
    <t>CENEFA DE CONCRETO  F´C=150 KG/CM2 HECHO EN OBRA  DE 40 CM DE ANCHO Y  10 CM. DE ESPESOR, CON CIMBRA DE MADERA POR 1 LADO, CON ACABADO ESTAMPADO COLOR NEGRO, INCLUYE: DESMOLDANTE, BARNIZ, CURADO Y JUNTA FRIA, MATERIALES Y MANO DE OBRA.</t>
  </si>
  <si>
    <t>SUMINISTRO Y COLOCACION MANUAL DE TEJA DE BARRO RECOCIDO TIPO MEDIA CAÑA DE 40 X 10 CMS. EN AZOTEA INCLUYE: ANDAMIOS, SUBIDA DEL MATERIAL, ACOPIO, FIJACION, MANO DE OBRA, HERRAMIENTA Y TODO LO NECESARIO PARA SU CORRECTA EJECUCIÓN.</t>
  </si>
  <si>
    <t>MANTENIMIENTO DE MURO DE PIEDRA EXISTENTE. INCLUYE: LIMPIEZA, CALAVEREADO CON MORTERO CEMENTO ARENA PORPORCIAON 1:4, BARNIZADO, MANO DE OBRA, HERRAMIENTA Y TODO LO NECESARIO PARA SU CORRECTA EJECUCIÓN.</t>
  </si>
  <si>
    <t>FRANJA GUARDAPOLVO DE PINTURA VINILICA COMEX O SIMILAR, A DOS MANOS DE 1.00M DE ESPESOR COLOR SEGÚN CODIGO PANTONE 2995C, INCLUYE: MATERIALES, PREPARACIÓN DE LA SUPERFICIE, MANO DE OBRA, EQUIPO, HERRAMIENTA Y TODO LO NECESARIO PARA SU CORRECTA EJECUCIÓN.</t>
  </si>
  <si>
    <t>FRANJA DE PINTURA VINILICA COMEX O SIMILAR, A DOS MANOS DE 0.15 M DE ESPESOR COLOR SEGÚN CODIGO PANTONE 1925C, INCLUYE: MATERIALES, PREPARACIÓN DE LA SUPERFICIE, MANO DE OBRA, EQUIPO, HERRAMIENTA Y TODO LO NECESARIO PARA SU CORRECTA EJECUCIÓN.</t>
  </si>
  <si>
    <t>SIMBOLO INTERNACIONAL DE ACCESIBILIDAD CON PINTURA DE ESMALTE ALQUIDALICO, MEDIDAS SEGÚN PROYECTO,  INCLUYE: MATERIALES, PREPARACIÓN DE LA SUPERFICIE, MANO DE OBRA, EQUIPO, HERRAMIENTA Y TODO LO NECESARIO PARA SU CORRECTA EJECUCIÓN.</t>
  </si>
  <si>
    <t>ROTULO CON LA LEYENDA ¨SALUD¨ Y LOGOTIPO, DE MEDIDAS SEGÚN PROYECTO CON PINTURA DE ESMALTE. INCLUYE: TRAZO, PLANTILLAS, ANDAMIOS, MATERIALES MENORES Y TODO LO NECESARIO PARA SU CORRECTA EJECUCION.</t>
  </si>
  <si>
    <t>ROTULO CON LA LEYENDA ¨SERVICIOS DE SALUD JALISCO¨ Y LOGOTIPO, DE MEDIDAS SEGÚN PROYECTO CON PINTURA DE ESMALTE. INCLUYE: TRAZO, PLANTILLAS, ANDAMIOS, MATERIALES MENORES Y TODO LO NECESARIO PARA SU CORRECTA EJECUCION.</t>
  </si>
  <si>
    <t>ROTULO CON LA LEYENDA ¨JALISCO GOBIERNO DEL ESTADO¨ Y LOGOTIPO DE ESCUDO DEL ESTADO, DE MEDIDAS SEGÚN PROYECTO CON PINTURA DE ESMALTE. INCLUYE: TRAZO, PLANTILLAS, ANDAMIOS, MATERIALES MENORES Y TODO LO NECESARIO PARA SU CORRECTA EJECUCION.</t>
  </si>
  <si>
    <t>ROTULO CON LA LEYENDA ¨CENTRO DE SALUD¨, DE MEDIDAS SEGÚN PROYECTO CON PINTURA DE ESMALTE. INCLUYE: TRAZO, PLANTILLAS, ANDAMIOS, MATERIALES MENORES Y TODO LO NECESARIO PARA SU CORRECTA EJECUCION.</t>
  </si>
  <si>
    <t>ROTULO CON LA LEYENDA ¨LAS PALMAS JALISCO¨, DE MEDIDAS SEGÚN PROYECTO CON PINTURA DE ESMALTE. INCLUYE: TRAZO, PLANTILLAS, ANDAMIOS, MATERIALES MENORES Y TODO LO NECESARIO PARA SU CORRECTA EJECUCION.</t>
  </si>
  <si>
    <t>SUMINISTRO Y COLOCACION DE BOLARDO METALICO A BASE DE TUBO DE CAL. 12, ALTURA 0,85M, DIAMETRO 6¨, INCLUYE: ANCLAJE POR MEDIO DE DADO DE CONCRETO F´C=150 KG/CM2 DE 0,40x0,40x0,50 DE PROFUNDIDAD, EXCAVACION, NIVELACION, PLOMEO,MANO DE OBRA, MATERIALES MENORES, HERRAMIENTAS Y TODO LO NECESARIO PARA SU CORRECTA EJECUCION.</t>
  </si>
  <si>
    <t>A7</t>
  </si>
  <si>
    <t>CARPINTERIA</t>
  </si>
  <si>
    <t>PUERTA DE MADERA DE TAMBOR CON BASTIDOR DE  MADERA DE 1 1/2¨ (32 MM) FORRADA CON TRIPLAY DE PINO DE 6MM. MEDIDAS 1.10 X 2.05 MTS, INCLUYE: MARCO,CERRADURA INSTITUCIONAL EIFEL AC/AS,CHAPAS, BISAGRAS, BARNIZADO Y/O LAQUEADO, COLOCACION,MATERIALES MENORES Y TODO LO NECESARIO PARA SU CORRECTA EJECUCION.</t>
  </si>
  <si>
    <t>A8</t>
  </si>
  <si>
    <t>MUEBLES SANITARIOS</t>
  </si>
  <si>
    <t>SUMINISTRO Y COLOCACIÓN DE INODORO CON TANQUE BAJO MCA. AMERICAN STANDARD O SIMILAR, INCLUYE: BRIDA, JUNTA DE CERA, LLAVE ANGULAR, MANGUERA FLEXIBLE, PIJAS, JUNTEO,PRUEBAS, MANO DE OBRA Y LO NECESARIO PARA SU CORRECTA EJECUCIÓN.</t>
  </si>
  <si>
    <t>SUMINISTRO E INSTALACIÓN DE LAVABO BLANCO, MARCA AMERICAN ESTANDAR, LINEA ECONOMICAMODELO VERACRUZ, INCLUYE: LLAVES ANGULARES,MANGUERA FLEXIBLE, HERRAMIENTA, MATERIALES,PRUEBAS, MANO DE OBRA Y TODO LO NECESARIO PARA SU CORRECTA EJECUCIÓN.</t>
  </si>
  <si>
    <t>SUMINISTRO Y COLOCACIÓN DE LLAVE MEZCLADORA DE LAVABO 4¨ ANTARES, MARCA HELVEX, MODELO HM-14, INCLUYE: HERRAMIENTA, MATERIALES, PRUEBAS, MANO DE OBRA Y TODO LO NECESARIO PARA SU CORRECTA EJECUCIÓN.</t>
  </si>
  <si>
    <t>SUMINISTRO Y COLOCACIÓN DE MINGITORIO BLANCO, MARCA AMERICAN ESTANDAR, MARCA AMERICAN STANDARD MOD. NIAGARA O SIMILAR. INCLUYE: LLAVE ANGULAR, MANGUERA FLEXIBLE, HERRAMIENTA, MATERIALES, PRUEBAS, MANO DE OBRA Y TODO LO NECESARIO PARA SU CORRECTA EJECUCIÓN.</t>
  </si>
  <si>
    <t>SUMINISTRO Y COLOCACIÓN DE DESPACHADOR DE JABÓN MCA JOFEL MOD. Ac54000 O SIMILAR, INCLUYE: HERRAMIENTA, MATERIALES, MANO DE OBRA Y TODO LO NECESARIO PARA SU CORRECTA EJECUCIÓN.</t>
  </si>
  <si>
    <t>SUMINISTRO Y COLOCACIÓN DE DESPACHADOR DE PAPEL MCA. JOFEL MOD. AE25000, INCLUYE: HERRAMIENTA, MATERIALES, MANO DE OBRA Y TODO LO NECESARIO PARA SU CORRECTA EJECUCIÓN.</t>
  </si>
  <si>
    <t>SUMINISTRO Y COLOCACIÓN DE DESPACHADOR DE TOALLA ACCIONAMIENTO POR PALANCA MCA. JOFEL MOD. Pt61000 O SIMILAR. INCLUYE: HERRAMIENTA, MATERIALES, MANO DE OBRA Y TODO LO NECESARIO PARA SU CORRECTA EJECUCIÓN.</t>
  </si>
  <si>
    <t>SUMINISTRO Y COLOCACIÓN DE BARRA RECTA DE 36¨ DE SEGURIDAD CODIGO B-305-S, HELVEX ,INCLUYE: HERRAMIENTA, MATERIALES, MANO DE OBRA Y TODO LO NECESARIO PARA SU CORRECTA EJECUCIÓN.</t>
  </si>
  <si>
    <t>SUMINISTRO Y COLOCACION GANCHO PARA MULETAS MCA. HELVEX CLASICA II CROMO, HERRAMIENTA, MATERIALES MENORES, MANO DE OBRA Y TODO LO NECESARIO PARA SU CORRECTA EJECUCIÓN.</t>
  </si>
  <si>
    <t>REJILLA DE FO.FO. MEDIDAS 40x40 CM, INCLUYE, MANO DE OBRA, MATERIALES, HERRAMIENTA Y TODO LO NECESARIO PARA SU CORRECTA EJECUCION.</t>
  </si>
  <si>
    <t>SUMINISTRO Y COLOCACION DE JUEGO DE MANERALES PARA REGADERA MARCA URREA MODELO FUTURA GRANDE ACRILICO CHAPA ESTÁNDAR, INCLUYE, MANO DE OBRA, MATERIALES, HERRAMIENTA Y TODO LO NECESARIO PARA SU CORRECTA EJECUCION.</t>
  </si>
  <si>
    <t>SUMINISTRO Y COLOCACION DE REGADERA MARCA URREA DE BRAZO DE LATON MODELO 295-B, INCLUYE, MANO DE OBRA, MATERIALES, HERRAMIENTA Y TODO LO NECESARIO PARA SU CORRECTA EJECUCION.</t>
  </si>
  <si>
    <t>SUMINISTRO Y COLOCACION DE TARJA DE MEDIDAS 1.00x 0.50 MTS DE ANCHO, MARCA BERMES, INCLUYE: CONTRACANASTA, MANGUERA DE ACERO INOXIDABLE, LLAVE DE CONTROL ANGULAR, CESPOL Y CONECTOR, MANO DE OBRA, HERRAMIENTAS.</t>
  </si>
  <si>
    <t>SUMINISTRO Y COLOCACION DE BARRA PARA MINGITORIO CODIGO 7384-0 MAFRCA SANILOCK, HERRAMIENTA, MATERIALES MENORES, MANO DE OBRA Y TODO LO NECESARIO PARA SU CORRECTA EJECUCIÓN.</t>
  </si>
  <si>
    <t>SUMINISTRO Y COLOCACION DE MEZCLADORA DE 8¨ DE ACERO INOXIDABLE, MARCA URREA, CODIGO 73 INOX. INCLUYE: MANGUERAS, DESAGUE, LLAVES, SELLADO, PRUEBAS, MATERIALES,EQUIPO, HERRAMIENTA Y TODO LO NECESARIO PARA SU CORRECTA EJECUCIÓN.</t>
  </si>
  <si>
    <t>A9</t>
  </si>
  <si>
    <t>HERRERÍA Y CANCELERÍA</t>
  </si>
  <si>
    <t>SUMINISTRO, HABILITADO Y COLOCACIÓN DE CANCELERÍA FABRICADA  EN ALUMINIO ANODIZADO COLOR BLANCO, CON PERFILES COMERCIALES DE 3¨ , MODULADA DE ACUERDO A DISEÑO, INCLUYE: TRAZO, CORTES, AJUSTES, MATERIALES, CORREDERAS, JALADERAS, OPERADORES, REPISEN, SELLADO PERIMETRAL, SILICÓN, VINIL, HERRAJES, ELEMENTOS DE FIJACIÓN, MATERIALES MENORES Y DE CONSUMO, DESPERDICIOS, HERRAMIENTAS, MANO DE OBRA ESPECIALIZADA, LIMPIEZA, FLETES, EQUIPO  Y TODO LO NECESARIO PARA SU CORRECTA EJECUCIÓN.</t>
  </si>
  <si>
    <t>SUMINISTRO Y COLOCACIÓN DE CRISTAL FLOTADO DE 6 MM. DE ESPESOR,  ASENTADO CON SILICÓN, INCLUYE: CORTES, DESPERDICIOS, MANO DE OBRA, EQUIPO, HERRAMIENTA Y TODO LO NECESARIO PARA SU CORRECTA EJECUCIÓN.</t>
  </si>
  <si>
    <t>SUMINISTRO Y COLOCACION DE MALLA CERCASEL COLOR BLANCO, DE 2.50 M DE ALTURA x 2.50 M DE LARGO, INCLUYE: POSTE COLOR BLANCO, DE 3,00 M DE ALTURA DE 2x2¨ ANCLADO A CIMENTACION 50 CM, ABRAZADERAS, MATERIALES MENORES, ACARREOS, MANO DE OBRA, HERRAMIENTA Y TODO LO NECESARIO PARA SU COLOCACION.</t>
  </si>
  <si>
    <t>SUMINISTRO Y COLOCACION DE PORTON DE MALLA CERCASEL DE DOS HOJAS MEDIDAS 5.00x3.00 MTS, INCLUYE: PINTURA, MANO DE OBRA, MATERIALES, HERRAMIENTA Y TODO LO NECESARIO PARA SU CORRECTA EJECUCION.</t>
  </si>
  <si>
    <t>PUERTA DE ALUMINIO DE 2,05x1,10 MTS FABRICADA  EN ALUMINIO ANODIZADO  COLOR BLANCO, CON PERFILES COMERCIALES DE 3¨ , MODULADA DE ACUERDO A DISEÑO, INCLUYE: TRAZO, CORTES, AJUSTES, MATERIALES, CORREDERAS, JALADERAS, OPERADORES, REPISEN, SELLADO PERIMETRAL, SILICÓN, VINIL, HERRAJES, ELEMENTOS DE FIJACIÓN, MATERIALES MENORES Y DE CONSUMO, DESPERDICIOS, HERRAMIENTAS, MANO DE OBRA ESPECIALIZADA, LIMPIEZA, FLETES, EQUIPO  Y TODO LO NECESARIO PARA SU CORRECTA EJECUCIÓN.</t>
  </si>
  <si>
    <t>CANCEL DE ALUMINIO DE 2,15x2,10 MTS FABRICADA  EN ALUMINIO ANODIZADO COLOR BLANCO,CON PERFILES COMERCIALES DE 3¨ , MODULADA DE ACUERDO A DISEÑO, INCLUYE: TRAZO, CORTES, AJUSTES, MATERIALES, CORREDERAS, JALADERAS, OPERADORES, REPISEN, SELLADO PERIMETRAL, SILICÓN, VINIL, HERRAJES, ELEMENTOS DE FIJACIÓN, MATERIALES MENORES Y DE CONSUMO, DESPERDICIOS, HERRAMIENTAS, MANO DE OBRA ESPECIALIZADA, LIMPIEZA, FLETES, EQUIPO  Y TODO LO NECESARIO PARA SU CORRECTA EJECUCIÓN.</t>
  </si>
  <si>
    <t>SUMINISTRO Y COLOCACION DE CORTINA ANTIBACTERIAL COMPUESTA POR 2 CAPAS DE TELA TERMOPLASTICA Y UNA FIBRA SINTETICA, MALLA SUPERIOR DE 30CM, MARCA: ULTRABANNER, MODELO: ROVID, COLOR SEGÚN MUESTRA APROBADA, SUSPENDIDA CON CUERPO DEL ACETAL CON RUEDAS (CARRETE), CADENA DE BOLAS SS Y GANCHO DE ALUMINIO  DE 3.50X2.10 M.</t>
  </si>
  <si>
    <t>SUMINISTRO Y COLOCACION DE CORTINA ANTIBACTERIAL COMPUESTA POR 2 CAPAS DE TELA TERMOPLASTICA Y UNA FIBRA SINTETICA, MALLA SUPERIOR DE 30CM, MARCA: ULTRABANNER, MODELO: ROVID, COLOR SEGÚN MUESTRA APROBADA, SUSPENDIDA CON CUERPO DEL ACETAL CON RUEDAS (CARRETE), CADENA DE BOLAS SS Y GANCHO DE ALUMINIO DE 3.45 X 2.10 M.</t>
  </si>
  <si>
    <t>SUMINISTRO Y COLOCACION DE CORTINA ANTIBACTERIAL COMPUESTA POR 2 CAPAS DE TELA TERMOPLASTICA Y UNA FIBRA SINTETICA, MALLA SUPERIOR DE 30CM, MARCA: ULTRABANNER, MODELO: ROVID, COLOR SEGÚN MUESTRA APROBADA, SUSPENDIDA CON CUERPO DEL ACETAL CON RUEDAS (CARRETE), CADENA DE BOLAS SS Y GANCHO DE ALUMINIO DE 3.40 X2.10</t>
  </si>
  <si>
    <t>SUMINISTRO Y COLOCACION DE CORTINA ANTIBACTERIAL COMPUESTA POR 2 CAPAS DE TELA TERMOPLASTICA Y UNA FIBRA SINTETICA, MALLA SUPERIOR DE 30CM, MARCA: ULTRABANNER, MODELO: ROVID, COLOR SEGÚN MUESTRA APROBADA, SUSPENDIDA CON CUERPO DEL ACETAL CON RUEDAS (CARRETE), CADENA DE BOLAS SS Y GANCHO DE ALUMINIO DE 3.00X2.10 M.</t>
  </si>
  <si>
    <t>A10</t>
  </si>
  <si>
    <t>INSTALACIÓN HIDRÁULICA</t>
  </si>
  <si>
    <t>SUMINISTRO Y COLOCACIÓN DE TUBO CPVC 1 1/2", INCLUYE: HERRAMIENTA, MATERIALES, MANO DE OBRA Y TODO LO NECESARIO PARA SU CORRECTA EJECUCIÓN.</t>
  </si>
  <si>
    <t>SUMINISTRO Y COLOCACIÓN DE TUBO CPVC 1 ", INCLUYE: HERRAMIENTA, MATERIALES, MANO DE OBRA Y TODO LO NECESARIO PARA SU CORRECTA EJECUCIÓN.</t>
  </si>
  <si>
    <t>SUMINISTRO Y COLOCACIÓN DE TUBO CPVC 3/4", INCLUYE: HERRAMIENTA, MATERIALES, MANO DE OBRA Y TODO LO NECESARIO PARA SU CORRECTA EJECUCIÓN.</t>
  </si>
  <si>
    <t>SUMINISTRO Y COLOCACIÓN DE TUBO CPVC 1/2",  INCLUYE: HERRAMIENTA, MATERIALES, MANO DE OBRA Y TODO LO NECESARIO PARA SU CORRECTA EJECUCIÓN.</t>
  </si>
  <si>
    <t>SUMINISTRO Y COLOCACIÓN DE CODO DE 90 CPVC 1 1/2", INCLUYE: HERRAMIENTA, MATERIALES, MANO DE OBRA Y TODO LO NECESARIO PARA SU CORRECTA EJECUCIÓN.</t>
  </si>
  <si>
    <t>SUMINISTRO Y COLOCACIÓN DE CONECTOR DE CPVC 1 1/2", INCLUYE: HERRAMIENTA, MATERIALES, MANO DE OBRA Y TODO LO NECESARIO PARA SU CORRECTA EJECUCIÓN.</t>
  </si>
  <si>
    <t>SUMINISTRO Y COLOCACIÓN DE COPLE DE CPVC 1 1/2", INCLUYE: HERRAMIENTA, MATERIALES, MANO DE OBRA Y TODO LO NECESARIO PARA SU CORRECTA EJECUCIÓN.</t>
  </si>
  <si>
    <t>SUMINISTRO Y COLOCACIÓN DE TEE DE CPVC 1 1/2", INCLUYE: HERRAMIENTA, MATERIALES, MANO DE OBRA Y TODO LO NECESARIO PARA SU CORRECTA EJECUCIÓN.</t>
  </si>
  <si>
    <t>SUMINISTRO Y COLOCACIÓN DE CODO DE 90 CPVC 1", INCLUYE: HERRAMIENTA, MATERIALES, MANO DE OBRA Y TODO LO NECESARIO PARA SU CORRECTA EJECUCIÓN.</t>
  </si>
  <si>
    <t>SUMINISTRO Y COLOCACIÓN DE CONECTOR DE CPVC 1", INCLUYE: HERRAMIENTA, MATERIALES, MANO DE OBRA Y TODO LO NECESARIO PARA SU CORRECTA EJECUCIÓN.</t>
  </si>
  <si>
    <t>SUMINISTRO Y COLOCACIÓN DE COPLE DE CPVC 1", INCLUYE: HERRAMIENTA, MATERIALES, MANO DE OBRA Y TODO LO NECESARIO PARA SU CORRECTA EJECUCIÓN.</t>
  </si>
  <si>
    <t>SUMINISTRO Y COLOCACIÓN DE TEE DE CPVC 1", INCLUYE: HERRAMIENTA, MATERIALES, MANO DE OBRA Y TODO LO NECESARIO PARA SU CORRECTA EJECUCIÓN.</t>
  </si>
  <si>
    <t>SUMINISTRO Y COLOCACIÓN DE CODO DE 90 CPVC 3/4", INCLUYE: HERRAMIENTA, MATERIALES, MANO DE OBRA Y TODO LO NECESARIO PARA SU CORRECTA EJECUCIÓN.</t>
  </si>
  <si>
    <t>SUMINISTRO Y COLOCACIÓN DE CONECTOR DE CPVC 3/4", INCLUYE: HERRAMIENTA, MATERIALES, MANO DE OBRA Y TODO LO NECESARIO PARA SU CORRECTA EJECUCIÓN.</t>
  </si>
  <si>
    <t>SUMINISTRO Y COLOCACIÓN DE COPLE DE CPVC 3/4", INCLUYE: HERRAMIENTA, MATERIALES, MANO DE OBRA Y TODO LO NECESARIO PARA SU CORRECTA EJECUCIÓN.</t>
  </si>
  <si>
    <t>SUMINISTRO Y COLOCACIÓN DE TEE DE CPVC 3/4", INCLUYE: HERRAMIENTA, MATERIALES, MANO DE OBRA Y TODO LO NECESARIO PARA SU CORRECTA EJECUCIÓN.</t>
  </si>
  <si>
    <t>SUMINISTRO Y COLOCACIÓN DE CODO DE 90 CPVC 1/2", INCLUYE: HERRAMIENTA, MATERIALES, MANO DE OBRA Y TODO LO NECESARIO PARA SU CORRECTA EJECUCIÓN.</t>
  </si>
  <si>
    <t>SUMINISTRO Y COLOCACIÓN DE CONECTOR DE CPVC 1/2", INCLUYE: HERRAMIENTA, MATERIALES, MANO DE OBRA Y TODO LO NECESARIO PARA SU CORRECTA EJECUCIÓN.</t>
  </si>
  <si>
    <t>SUMINISTRO Y COLOCACIÓN DE COPLE DE CPVC 1/2", INCLUYE: HERRAMIENTA, MATERIALES, MANO DE OBRA Y TODO LO NECESARIO PARA SU CORRECTA EJECUCIÓN.</t>
  </si>
  <si>
    <t>SUMINISTRO Y COLOCACIÓN DE TEE DE CPVC 1/2", INCLUYE: HERRAMIENTA, MATERIALES, MANO DE OBRA Y TODO LO NECESARIO PARA SU CORRECTA EJECUCIÓN.</t>
  </si>
  <si>
    <t>RANURA EN MURO PARA COLOCACIÓN DE TUBERÍA CPVC DE 9MM - 38MM PARA ALIMENTACION DE MUEBLES DE BAÑO. INCLUYE: HERRAMIENTA, MATERIALES, MANO DE OBRA Y TODO LO NECESARIO PARA SU CORRECTA EJECUCIÓN.</t>
  </si>
  <si>
    <t>EXCAVACIÓN EN CEPAS, POR MEDIOS MANUALES DE 0 A -2.00 M, EN MATERIAL TIPO II, INCLUYE: HERRAMIENTA, MATERIALES, MANO DE OBRA Y TODO LO NECESARIO PARA SU CORRECTA EJECUCIÓN.</t>
  </si>
  <si>
    <t>RELLENO CON TEPETATE, COMPACTADO DE FORMA MANUAL, ADICIONANDO AGUA, HERRAMIENTA, MATERIALES, MANO DE OBRA Y TODO LO NECESARIO PARA SU CORRECTA EJECUCIÓN.</t>
  </si>
  <si>
    <t>A11</t>
  </si>
  <si>
    <t>INSTALACIÓN  SANITARIA</t>
  </si>
  <si>
    <t xml:space="preserve">SUMINISTRO E INSTALACIÓN DE TUBO DE PVC SANITARIO, DE 100 MM. DE DIÁMETRO, INCLUYE: MATERIALES, ACARREOS, CORTES, DESPERDICIOS, MANO DE OBRA, PRUEBAS, EQUIPO, HERRAMIENTA Y TODO LO NECESARIO PARA SU CORRECTA EJECUCIÓN._x000D_
</t>
  </si>
  <si>
    <t>SUMINISTRO E INSTALACIÓN DE TUBO DE PVC SANITARIO, DE 50 MM. DE DIÁMETRO, INCLUYE: MATERIALES, ACARREOS, CORTES, DESPERDICIOS, MANO DE OBRA, PRUEBAS, EQUIPO, HERRAMIENTA Y TODO LO NECESARIO PARA SU CORRECTA EJECUCIÓN.</t>
  </si>
  <si>
    <t>SUMINISTRO E INSTALACIÓN DE CODO DE PVC SANITARIO DE  90°X50 MM., INCLUYE: MATERIALES, ACARREOS, CORTES, DESPERDICIOS, MANO DE OBRA, PRUEBAS, EQUIPO, HERRAMIENTA Y TODO LO NECESARIO PARA SU CORRECTA EJECUCIÓN.</t>
  </si>
  <si>
    <t>SUMINISTRO E INSTALACIÓN DE CODO DE PVC SANITARIO DE  90°X102 MM., INCLUYE: MATERIALES, ACARREOS, CORTES, DESPERDICIOS, MANO DE OBRA, PRUEBAS, EQUIPO, HERRAMIENTA Y TODO LO NECESARIO PARA SU CORRECTA EJECUCIÓN.</t>
  </si>
  <si>
    <t>SUMINISTRO E INSTALACIÓN DE CODO DE PVC SANITARIO DE  45°X50 MM., INCLUYE: MATERIALES, ACARREOS, CORTES, DESPERDICIOS, MANO DE OBRA, PRUEBAS, EQUIPO, HERRAMIENTA Y TODO LO NECESARIO PARA SU CORRECTA EJECUCIÓN.</t>
  </si>
  <si>
    <t>SUMINISTRO E INSTALACIÓN DE CODO DE PVC SANITARIO DE  45°X100 MM., INCLUYE: MATERIALES, ACARREOS, CORTES, DESPERDICIOS, MANO DE OBRA, PRUEBAS, EQUIPO, HERRAMIENTA Y TODO LO NECESARIO PARA SU CORRECTA EJECUCIÓN.</t>
  </si>
  <si>
    <t>SUMINISTRO E INSTALACIÓN DE YEE DE PVC SANITARIO DE 102 MM. DE DIÁMETRO PARA CEMENTAR, INCLUYE: MATERIALES, ACARREOS, CORTES, DESPERDICIOS, MANO DE OBRA, PRUEBAS, EQUIPO, HERRAMIENTA Y TODO LO NECESARIO PARA SU CORRECTA EJECUCIÓN.</t>
  </si>
  <si>
    <t>SUMINISTRO E INSTALACIÓN DE YEE DE PVC SANITARIO DE 50 MM. DE DIÁMETRO PARA CEMENTAR, INCLUYE: MATERIALES, ACARREOS, CORTES, DESPERDICIOS, MANO DE OBRA, PRUEBAS, EQUIPO, HERRAMIENTA Y TODO LO NECESARIO PARA SU CORRECTA EJECUCIÓN.</t>
  </si>
  <si>
    <t>SUMINISTRO E INSTALACIÓN DE REGISTRO DE 0.6 X 0.4 M. DE MEDIDITAS INTERIORES Y 0.6 M. DE PROFUNDIDAD,  A BASE DE MUROS DE TABICÓN DE 11X14X28 CMS.  ASENTADO CON MEZCLA DE CEMENTO ARENA EN PROPORCIÓN DE 1:5, DE 1 CM. DE ESPESOR,  APLANADO ACABADO PULIDO EN INTERIOR,  SOBRE FIRME DE 10 CMS. DE ESPESOR DE CONCRETO HECHO EN OBRA DE F'C= 150 KG/CM2 CON TAPA DE CONCRETO DE 6 CMS. DE ESPESOR, A BASE DE MARCO Y CONTRAMARCO PREFABRICADO DE ÁNGULO DE FIERRO DE 1/8 X 1 PULGADA,  INCLUYE: TRAZO, NIVELACIÓN, EXCAVACIÓN, TODOS LOS MATERIALES NECESARIOS,  ACARREOS, DESPERDICIOS, LIMPIEZA, MANO DE OBRA, EQUIPO, HERRAMIENTA Y TODO LO NECESARIO PARA SU CORRECTA EJECUCIÓN.</t>
  </si>
  <si>
    <t>SUMINISTRO Y COLOCACIÓN DE COLADERA DE REJILLA REDONDA CON CAMPANA HELVEX 2514 PARA USO PESADO. INCLUYE: MATERIALES, ACARREOS, CORTES, DESPERDICIOS, MANO DE OBRA, PRUEBAS, EQUIPO, HERRAMIENTA Y TODO LO NECESARIO PARA SU CORRECTA EJECUCIÓN.</t>
  </si>
  <si>
    <t xml:space="preserve">SUMINISTRO E INSTALACIÓN DE COPLE PVC SANITARIO 100 MM. INCLUYE: MATERIALES, DESPERDICIOS, HERRAMIENTAS Y TODO LO NECESARIO PARA SU CORRECTA INSTALACIÓN. </t>
  </si>
  <si>
    <t xml:space="preserve">SUMINISTRO E INSTALACIÓN DE COPLE PVC SANITARIO 50 MM. INCLUYE: MATERIALES, DESPERDICIOS, HERRAMIENTAS Y TODO LO NECESARIO PARA SU CORRECTA INSTALACIÓN. </t>
  </si>
  <si>
    <t>A12</t>
  </si>
  <si>
    <t>INSTALACIÓN ELÉCTRICA</t>
  </si>
  <si>
    <t>RED DE BAJA TENSIÓN</t>
  </si>
  <si>
    <t>SUMINISTRO E INSTALACIÓN DE CENTRO DE CARGA DE Q8 MARCA SQUARE D INCLUYE: HERRAMIENTA, MATERIALES, MANO DE OBRA Y TODO LO NECESARIO PARA SU CORRECTA EJECUCIÓN.</t>
  </si>
  <si>
    <t>SUMINISTRO E INSTALACIÓN DE CENTRO DE CARGA DE 24 ESPACIOS SQUARE D INCLUYE: HERRAMIENTA, MATERIALES, MANO DE OBRA Y TODO LO NECESARIO PARA SU CORRECTA EJECUCIÓN.</t>
  </si>
  <si>
    <t>SUMINISTRO E INSTALACIÓN DE CENTRO DE CARGA DE 30 ESPACIOS SQUARE D INCLUYE: HERRAMIENTA, MATERIALES, MANO DE OBRA Y TODO LO NECESARIO PARA SU CORRECTA EJECUCIÓN.</t>
  </si>
  <si>
    <t>SUMINISTRO Y COLOCACIÓN DE INTERRUPTOR TERMOMAGNÉTICO 1x30 A MARCA SQUARE D INCLUYE: HERRAMIENTA, MATERIALES, MANO DE OBRA Y TODO LO NECESARIO PARA SU CORRECTA EJECUCIÓN.</t>
  </si>
  <si>
    <t>SUMINISTRO Y COLOCACIÓN DE INTERRUPTOR TERMOMAGNÉTICO 3x60 A MARCA SQUARE D INCLUYE: HERRAMIENTA, MATERIALES, MANO DE OBRA Y TODO LO NECESARIO PARA SU CORRECTA EJECUCIÓN.</t>
  </si>
  <si>
    <t>SUMINISTRO Y COLOCACIÓN DE INTERRUPTOR TERMOMAGNÉTICO 2x30 A MARCA SQUARE D INCLUYE: HERRAMIENTA, MATERIALES, MANO DE OBRA Y TODO LO NECESARIO PARA SU CORRECTA EJECUCIÓN.</t>
  </si>
  <si>
    <t>SUMINISTRO Y COLOCACIÓN DE INTERRUPTOR TERMOMAGNÉTICO 2x40 A MARCA SQUARE D INCLUYE: HERRAMIENTA, MATERIALES, MANO DE OBRA Y TODO LO NECESARIO PARA SU CORRECTA EJECUCIÓN.</t>
  </si>
  <si>
    <t>SUMINISTRO Y COLOCACIÓN DE  CABLE DE COBRE FORRADO THW CALIBRE 8 AWG (8.37 MM2). COLOR NEGRO. MCA VIAKON O SIMILAR , INCLUYE: HERRAMIENTA, MATERIALES, MANO DE OBRA Y TODO LO NECESARIO PARA SU CORRECTA EJECUCIÓN.</t>
  </si>
  <si>
    <t>SUMINISTRO Y COLOCACIÓN DE  CABLE DE COBRE FORRADO THW CALIBRE 8 AWG (8.37 MM2). COLOR BLANCO. MCA VIAKON O SIMILAR , INCLUYE: HERRAMIENTA, MATERIALES, MANO DE OBRA Y TODO LO NECESARIO PARA SU CORRECTA EJECUCIÓN.</t>
  </si>
  <si>
    <t>SUMINISTRO Y COLOCACIÓN DE  CABLE DE COBRE FORRADO THW CALIBRE 10 AWG (5.26 MM2). COLOR NEGRO. MCA VIAKON O SIMILAR , INCLUYE: HERRAMIENTA, MATERIALES, MANO DE OBRA Y TODO LO NECESARIO PARA SU CORRECTA EJECUCIÓN.</t>
  </si>
  <si>
    <t>SUMINISTRO Y COLOCACIÓN DE  CABLE DE COBRE FORRADO THW CALIBRE 10 AWG (5.26 MM2). COLOR BLANCO. MCA VIAKON O SIMILAR , INCLUYE: HERRAMIENTA, MATERIALES, MANO DE OBRA Y TODO LO NECESARIO PARA SU CORRECTA EJECUCIÓN.</t>
  </si>
  <si>
    <t>SUMINISTRO Y COLOCACIÓN DE  CABLE DE COBRE FORRADO THW CALIBRE 10 AWG (5.26 MM2). COLOR VERDE. MCA VIAKON O SIMILAR , INCLUYE: HERRAMIENTA, MATERIALES, MANO DE OBRA Y TODO LO NECESARIO PARA SU CORRECTA EJECUCIÓN.</t>
  </si>
  <si>
    <t>SUMINISTRO Y COLOCACIÓN DE  CABLE DE COBRE FORRADO THW CALIBRE 12 AWG (3.31 MM2). COLOR ROJO. MCA VIAKON O SIMILAR , INCLUYE: HERRAMIENTA, MATERIALES, MANO DE OBRA Y TODO LO NECESARIO PARA SU CORRECTA EJECUCIÓN.</t>
  </si>
  <si>
    <t>SUMINISTRO Y COLOCACIÓN DE  CABLE DE COBRE FORRADO THW CALIBRE 12 AWG (3.31 MM2). COLOR BLANCO. MCA VIAKON O SIMILAR , INCLUYE: HERRAMIENTA, MATERIALES, MANO DE OBRA Y TODO LO NECESARIO PARA SU CORRECTA EJECUCIÓN.</t>
  </si>
  <si>
    <t>SUMINISTRO Y COLOCACIÓN DE  CABLE DE COBRE FORRADO THW CALIBRE 12 AWG (3.31 MM2). COLOR VERDE. MCA VIAKON O SIMILAR , INCLUYE: HERRAMIENTA, MATERIALES, MANO DE OBRA Y TODO LO NECESARIO PARA SU CORRECTA EJECUCIÓN.</t>
  </si>
  <si>
    <t>SUMINISTRO Y COLOCACIÓN DE  CABLE DE COBRE FORRADO THW CALIBRE 14 AWG (2.08 MM2). COLOR VERDE. MCA VIAKON O SIMILAR , INCLUYE: HERRAMIENTA, MATERIALES, MANO DE OBRA Y TODO LO NECESARIO PARA SU CORRECTA EJECUCIÓN.</t>
  </si>
  <si>
    <t>SUMINISTRO Y COLOCACIÓN DE TUBO CONDUIT PVC TIPO PESADO DE 38 MM. INCLUYE: HERRAMIENTA, MATERIALES, MANO DE OBRA Y TODO LO NECESARIO PARA SU CORRECTA EJECUCIÓN.</t>
  </si>
  <si>
    <t>SUMINISTRO Y COLOCACIÓN DE CURVA CONDUIT PVC TIPO PESADO DE 38 MM. INCLUYE: HERRAMIENTA, MATERIALES, MANO DE OBRA Y TODO LO NECESARIO PARA SU CORRECTA EJECUCIÓN.</t>
  </si>
  <si>
    <t>SUMINISTRO Y COLOCACIÓN DE  TUBO PDG 1/2" (13 MM) , INCLUYE: HERRAMIENTA, MATERIALES, MANO DE OBRA Y TODO LO NECESARIO PARA SU CORRECTA EJECUCIÓN.</t>
  </si>
  <si>
    <t>SUMINISTRO Y COLOCACIÓN DE  TUBO PDG 3/4" (19 MM) , INCLUYE: HERRAMIENTA, MATERIALES, MANO DE OBRA Y TODO LO NECESARIO PARA SU CORRECTA EJECUCIÓN.</t>
  </si>
  <si>
    <t>SUMINISTRO Y COLOCACIÓN DE  TUBO PDG 1 1/4" (32 MM) , INCLUYE: HERRAMIENTA, MATERIALES, MANO DE OBRA Y TODO LO NECESARIO PARA SU CORRECTA EJECUCIÓN.</t>
  </si>
  <si>
    <t>SUMINISTRO Y COLOCACIÓN DE  CONTRA Y MONITOR DE 1/2" (13 MM) , INCLUYE: HERRAMIENTA, MATERIALES, MANO DE OBRA Y TODO LO NECESARIO PARA SU CORRECTA EJECUCIÓN.</t>
  </si>
  <si>
    <t>JGO</t>
  </si>
  <si>
    <t>SUMINISTRO Y COLOCACIÓN DE CONTRA Y MONITOR DE 3/4" (19 MM) PARA PGG. INCLUYE: HERRAMIENTA, MATERIALES, MANO DE OBRA Y TODO LO NECESARIO PARA SU CORRECTA EJECUCIÓN.</t>
  </si>
  <si>
    <t>SUMINISTRO Y COLOCACIÓN DE  CONTRA Y MONITOR DE 1 1/4" (32 MM) , INCLUYE: HERRAMIENTA, MATERIALES, MANO DE OBRA Y TODO LO NECESARIO PARA SU CORRECTA EJECUCIÓN.</t>
  </si>
  <si>
    <t>SUMINISTRO Y COLOCACIÓN DE  COPLE PARA TUBO PDG 1/2" (13 MM) , INCLUYE: HERRAMIENTA, MATERIALES, MANO DE OBRA Y TODO LO NECESARIO PARA SU CORRECTA EJECUCIÓN.</t>
  </si>
  <si>
    <t>SUMINISTRO Y COLOCACIÓN DE  COPLE PARA TUBO PDG 3/4" (27 MM) , INCLUYE: HERRAMIENTA, MATERIALES, MANO DE OBRA Y TODO LO NECESARIO PARA SU CORRECTA EJECUCIÓN.</t>
  </si>
  <si>
    <t>SUMINISTRO Y COLOCACIÓN DE  COPLE PARA TUBO PDG 1 1/4" (32 MM) , INCLUYE: HERRAMIENTA, MATERIALES, MANO DE OBRA Y TODO LO NECESARIO PARA SU CORRECTA EJECUCIÓN.</t>
  </si>
  <si>
    <t>SUMINISTRO Y COLOCACIÓN DE  CURVA DE PDG DE 1/2" (13 MM). , INCLUYE: HERRAMIENTA, MATERIALES, MANO DE OBRA Y TODO LO NECESARIO PARA SU CORRECTA EJECUCIÓN.</t>
  </si>
  <si>
    <t>SUMINISTRO Y COLOCACIÓN DE  CURVA DE PDG DE 1 1/4" (32 MM) , INCLUYE: HERRAMIENTA, MATERIALES, MANO DE OBRA Y TODO LO NECESARIO PARA SU CORRECTA EJECUCIÓN.</t>
  </si>
  <si>
    <t>SUMINISTRO Y COLOCACIÓN DE CURVA DE PDG DE 3/4" (19 MM). INCLUYE: HERRAMIENTA, MATERIALES, MANO DE OBRA Y TODO LO NECESARIO PARA SU CORRECTA EJECUCIÓN.</t>
  </si>
  <si>
    <t>SUMINISTRO Y COLOCACIÓN DE CONDULET SERIE OVALADA DE 3/4". T-27. MARCA COPPER CROUSE HINDS O SIMILAR. INCLUYE: HERRAMIENTA, MATERIALES, MANO DE OBRA Y TODO LO NECESARIO PARA SU CORRECTA EJECUCIÓN.</t>
  </si>
  <si>
    <t>SUMINISTRO Y COLOCACIÓN DE CONDULET SERIE OVALADA DE 3/4". C-67. MARCA COPPER CROUSE HINDS O SIMILAR. INCLUYE: HERRAMIENTA, MATERIALES, MANO DE OBRA Y TODO LO NECESARIO PARA SU CORRECTA EJECUCIÓN.</t>
  </si>
  <si>
    <t>SUMINISTRO Y COLOCACIÓN DE  CONDULET SERIE OVALADA LB 3/4". CATALOGO LB-47. MARCA COPPER CROUSE HINDS O SIMILAR. , INCLUYE: HERRAMIENTA, MATERIALES, MANO DE OBRA Y TODO LO NECESARIO PARA SU CORRECTA EJECUCIÓN.</t>
  </si>
  <si>
    <t>SUMINISTRO Y COLOCACIÓN DE  ABRAZADERA TIPO UNICANAL 1/2" (13 MM) , INCLUYE: HERRAMIENTA, MATERIALES, MANO DE OBRA Y TODO LO NECESARIO PARA SU CORRECTA EJECUCIÓN.</t>
  </si>
  <si>
    <t>SUMINISTRO Y COLOCACIÓN DE  ABRAZADERA TIPO UNICANAL 3/4" (19 MM) , INCLUYE: HERRAMIENTA, MATERIALES, MANO DE OBRA Y TODO LO NECESARIO PARA SU CORRECTA EJECUCIÓN.</t>
  </si>
  <si>
    <t>SUMINISTRO Y COLOCACIÓN DE  ABRAZADERA TIPO UNICANAL 1 1/4" (32 MM) , INCLUYE: HERRAMIENTA, MATERIALES, MANO DE OBRA Y TODO LO NECESARIO PARA SU CORRECTA EJECUCIÓN.</t>
  </si>
  <si>
    <t>SUMINISTRO Y COLOCACIÓN DE  UNICANAL 2"X4". , INCLUYE: HERRAMIENTA, MATERIALES, MANO DE OBRA Y TODO LO NECESARIO PARA SU CORRECTA EJECUCIÓN.</t>
  </si>
  <si>
    <t>SUMINISTRO Y COLOCACIÓN DE  SALIDA ELECTRICA PARA ALIMENTACION DE ALUMBRADO INTERIOR OCULTA, HASTA 6 MTS, CON MANGUERA POLIDUCTO  DE 1/2¨ Y 1¨Y CABLE CAL. 12, INCLUYE : RANURADO, RESANE, APAGADOR SENCILLO MARCA BTICINO, MODELO CON PLACA MERIDA , CAJA CHALUPA DE PVC DE 1/2¨Y 1¨, O SIMILAR, INCLUYE: MATERIAL  HERRAMIENTAS Y  MANO DE OBRA.</t>
  </si>
  <si>
    <t>SUMINISTRO Y COLOCACIÓN DE  SALIDA ELECTRICA OCULTA PARA ALIMENTACION DE VENTILADOR, HASTA 6 MTS, CON MANGUERA POLIDUCTO  DE 1/2¨ Y 1¨Y CABLE CAL. 12, INCLUYE  APAGADOR SENCILLO MARCA BTICINO, MODELO CON PLACA MERIDA, CAJA CHALUPA DE PVC DE 1/2¨Y 1¨, O SIMILAR, INCLUYE:  RANURADO, RESANE,MATERIAL  HERRAMIENTAS Y  MANO DE OBRA.</t>
  </si>
  <si>
    <t>SUMINISTRO Y COLOCACIÓN DE  SALIDA ELECTRICA OCULTA PARA CONTACTO DUPLEX DE 15 A 127 V MARCA BTICINO, MODELO CON PLACA MERIDA HASTA 6 MTS, CON MANGUERA POLIDUCTO  DE 1/2¨ Y 1¨Y CABLE CAL. 10,  CAJA CHALUPA DE PVC DE 1/2¨Y 1¨, O SIMILAR, INCLUYE: RANURADO,RESANE, MATERIAL  HERRAMIENTAS Y  MANO DE OBRA.</t>
  </si>
  <si>
    <t>SUMINISTRO Y COLOCACIÓN DE  SALIDA ELECTRICA OCULTA PARA CONTACTO SENCILLO Y APAGADOR:PROTEGIDO DUPLEX DE 15 A 127 V MARCA BTICINO, MODELO CON PLACA MERIDA, HASTA 6 MTS, CON MANGUERA POLIDUCTO  DE 1/2¨ Y 1¨Y CABLE CAL. 12,CAL.10, INCLUYE  APAGADOR SENCILLO, CAJA CHALUPA DE PVC DE 1/2¨Y 1¨, O SIMILAR, INCLUYE: RANURADO, RESANE, MATERIAL  HERRAMIENTAS Y  MANO DE OBRA.</t>
  </si>
  <si>
    <t>SUMINISTRO Y COLOCACION DE CAJA  ELECTRICA TIPO NEMA PARA INTEMPERIE DE 1¨,  INCLUYE: HERRAMIENTA, MATERIALES, MANO DE OBRA Y TODO LO  NECESARIO PARA SU CORRECTA EJECUCIÓN.</t>
  </si>
  <si>
    <t>SUMINISTRO Y COLOCACION DE REGISTRO ELECTRICO PREFABRICADO DE CONCRETO DE 0.4 X 0.4 M. DE MEDIDAS INTERIORES Y 0.6 M. DE PROFUNDIDAD,  CON TAPA DE CONCRETO DE 6 CMS. DE ESPESOR, A BASE DE MARCO Y CONTRAMARCO PREFABRICADO DE ÁNGULO DE FIERRO DE 1/8 X 1 PULGADA,  INCLUYE: TRAZO, NIVELACIÓN, EXCAVACIÓN, TODOS LOS MATERIALES NECESARIOS,  ACARREOS, DESPERDICIOS, LIMPIEZA, MANO DE OBRA, EQUIPO, HERRAMIENTA Y TODO LO NECESARIO PARA SU CORRECTA EJECUCIÓN.</t>
  </si>
  <si>
    <t>LUMINARIA LED LINEAL 36W GR-LD002 DE SOBREPONER,HECHA DE POLIMERO,OPALINO, COLOR BLANCO, 6500K DE TEMPERATURA, FLUJO LUMINOSO 2600 LM, POTENCIA 36M, VOLTAJE 120-277V-50/60HZ, ANGULO DE APERTURA 120 GRADOS, INCLUYE; HERRAMIENTA, MATERIALES, MANO DE OBRA Y TODO LO NECESARIO PARA SU CORRECTA EJECUCIÓN.</t>
  </si>
  <si>
    <t>CAJA GALVANIZADA DE 10x10 CM, INCLUYE: HERRAMIENTA, MATERIALES, MANO DE OBRA Y TODO LO  NECESARIO PARA SU CORRECTA EJECUCIÓN.</t>
  </si>
  <si>
    <t>SUMISTRO Y COLOCACION DE TABLERO 3x100 TIPO NEMA CON UNIDAD  TERMICA 3x100 INCLUYE: HERRAMIENTA, MATERIALES, MANO DE OBRA Y TODO LO NECESARIO PARA SU CORRECTA EJECUCIÓN.</t>
  </si>
  <si>
    <t>SUMINISTRO Y COLOCACION DE FOTOCELDA TORK 127 VOLTS, INCLUYE: BASE, MATERIALES, MANO DE OBRA, HERRAMIENTA, Y TODO LO NECESARIO PARA SU COLOCACION.</t>
  </si>
  <si>
    <t>SUMINISTRO Y COLOCACIÓN DE  TUBO PDG 1" (25 MM) , INCLUYE: HERRAMIENTA, MATERIALES, MANO DE OBRA Y TODO LO NECESARIO PARA SU CORRECTA EJECUCIÓN.</t>
  </si>
  <si>
    <t>SUMINISTRO Y COLOCACIÓN DE  VENTILADOR COPACABANA II TIPO INDUSTRIAL COLOR BLANCO SIN LAMPARA, INCLUYE: HERRAMIENTA, MATERIALES, MANO DE OBRA Y TODO LO NECESARIO PARA SU CORRECTA EJECUCIÓN.</t>
  </si>
  <si>
    <t>SUMINISTRO Y COLOCACIÓN DE  REFLECTOR MAXILED TECNO DE 100 W, INCLUYE: HERRAMIENTA, MATERIALES, MANO DE OBRA Y TODO LO NECESARIO PARA SU CORRECTA EJECUCIÓN.</t>
  </si>
  <si>
    <t>JARDINERÍA</t>
  </si>
  <si>
    <t>SUMINISTRO Y COLOCACIÓN DE TIERRA VEGETAL PREPARADA PARA JARDINERÍA, INCLUYE: SUMINISTRO, ACARREO, COLOCACIÓN, MANO DE OBRA, EQUIPO, HERRAMIENTA Y TODO LO NECESARIO PARA SU CORRECTA EJECUCIÓN.</t>
  </si>
  <si>
    <t>SUMINISTRO Y COLOCACIÓN DE PASTO ALFOMBRA CON RIEGO DURANTE 15 DÍAS, INCLUYE: ACARREOS, PLANTACIÓN, MANO DE OBRA, EQUIPO, HERRAMIENTA Y TODO LO NECESARIO PARA SU CORRECTA EJECUCIÓN.</t>
  </si>
  <si>
    <t>LIMPIEZAS</t>
  </si>
  <si>
    <t>LIMPIEZA FINA DE LA OBRA PARA ENTREGA, INCLUYE: MATERIALES, MANO DE OBRA, EQUIPO, HERRAMIENTA Y TODO LO NECESARIO PARA SU CORRECTA EJECUCIÓN.</t>
  </si>
  <si>
    <t>LIMPIEZA GRUESA DURANTE LA OBRA, INCLUYE: MANO DE OBRA, EQUIPO, HERRAMIENTA Y TODO LO NECESARIO PARA SU CORRECTA EJECUCIÓN.</t>
  </si>
  <si>
    <t>Rehabilitación del Centro de Atención Primaria en Adicciones Nueva Vida De Puerto Vallarta, CLUES JCSSA013651 en el municipio de Puerto Vallarta, Jalisco</t>
  </si>
  <si>
    <t>B1</t>
  </si>
  <si>
    <t>LIMPIEZA Y DESHIERBE DE TERRENO EN FORMA MANUAL, INCLUYE: HERRAMIENTA, MANO DE OBRA Y ACARREOS HASTA 30MTS AL PUNTO DE ACOPIO</t>
  </si>
  <si>
    <t>DESPALME DE TERRENO EN FORMA MECANICA DE 35CMS DE ESPESOR PROMEDIO, INCLUYE: MAQUINARIA, HERRAMIENTAS, MANO DE OBRA, ACARREOS HASTA 30MTS AL PUNTO DE ACOPIO</t>
  </si>
  <si>
    <t>B2</t>
  </si>
  <si>
    <t>DEMOLICION POR MEDIOS MANUALES DE PISO DE CONCRETO HIDRAULICO (BANQUETA) DE 20 CM. DE ESPESOR INCLUYE: MANO DE OBRA , HERRAMIENTA, ACOPIO DEL MATERIAL PARA SU RETIRO POSTERIOR Y TODO LO NECESARIO PARA SU CORRECTA EJECUCION.</t>
  </si>
  <si>
    <t>DEMOLICIÓN DE APLANADO DE MEZCLA EN TECHOS CON ESPESOR DE 2 CM., PROMEDIO, INCLUYE: ANDAMIOS, MANO DE OBRA, EQUIPO, HERRAMIENTA Y TODO LO NECESARIO PARA SU CORRECTA EJECUCIÓN.</t>
  </si>
  <si>
    <t>CARGA MECANICA Y ACARREO EN CAMIÓN 1 ER. KILOMETRO, DE MATERIAL PRODUCTO DE EXCAVACIÓN Y/O DEMOLICIÓN, INCLUYE: MANO DE OBRA, EQUIPO Y HERRAMIENTA, (NORMA S. C. T. N-CTR-CAR-1-01-013-00).</t>
  </si>
  <si>
    <t>B3</t>
  </si>
  <si>
    <t>RELLENO CON TEPETATE DE 15CMS ESPESOR PROMEDIO, COMPACTADO CON BAILARINA AL 90% PROCTOR, ADICIONANDO AGUA, HERRAMIENTA, MATERIALES, MANO DE OBRA Y TODO LO NECESARIO PARA SU CORRECTA EJECUCIÓN.</t>
  </si>
  <si>
    <t xml:space="preserve">ANCLAJE VARILLA MEDIANTE ANCLAJE QUIMICO HILTI RE-500 EN DALA DE DESPLANTE EXISTENTE,  INCLUYE: PERFORACION DE 10CMS DE PROFUNDIDAD, EPOXICO RE-500, HERRMAMIENTA, MANO DE OBRA </t>
  </si>
  <si>
    <t>CONCRETO EN ESTRUCTURA DE F'C=250 KG/CM2 DE 20CMS DE ESPESOR, HECHO EN OBRA, INCLUYE: ADITIVO,COLADO, VIBRADO, MANO DE OBRA, EQUIPO, HERRAMIENTA Y TODO LO NECESARIO PARA SU CORRECTA EJECUCIÓN.</t>
  </si>
  <si>
    <t>ACERO DE REFUERZO F'Y=4200 KG/CM2 EN DIÁMETROS DEL 4  EN ESTRUCTURA. INCLUYE: SUMINISTRO Y HABILITADO, MATERIALES, MANO DE OBRA, HABILITADO, ARMADO, DESPERDICIOS, FLETES, ACARREOS Y LO NECESARIO PARA SU CORRECTA EJECUCIÓN.</t>
  </si>
  <si>
    <t>B4</t>
  </si>
  <si>
    <t xml:space="preserve">ESTRUCTURA METALICA </t>
  </si>
  <si>
    <t>SUMINISTRO E INSTALACION DE POLICARBONATO DE 6 MM COLOR HUMO CON UN ANCHO DE 2.10 MTS., INCLUYE: FIJACION CON NEOPRENO, CANAL U EN ORILLAS, HERRAMIENTAS, MANO DE OBRA ESPECIALIZADA Y TODO LO NECESARIO PARA SU CORRECTA EJECUCION.</t>
  </si>
  <si>
    <t>B5</t>
  </si>
  <si>
    <t>ALBAÑILERIAS</t>
  </si>
  <si>
    <t>B6</t>
  </si>
  <si>
    <t>ROTULO CON LA LEYENDA ¨NUEVA VIDA¨, DE MEDIDAS SEGÚN PROYECTO CON PINTURA DE ESMALTE. INCLUYE: TRAZO, PLANTILLAS, ANDAMIOS, MATERIALES MENORES Y TODO LO NECESARIO PARA SU CORRECTA EJECUCION.</t>
  </si>
  <si>
    <t>B7</t>
  </si>
  <si>
    <t>B8</t>
  </si>
  <si>
    <t>B9</t>
  </si>
  <si>
    <t>HERRERIA Y CANCELERIA</t>
  </si>
  <si>
    <t>B11</t>
  </si>
  <si>
    <t>INSTALACION ELECTRICA</t>
  </si>
  <si>
    <t>BAJA TENSION</t>
  </si>
  <si>
    <t>SUMINISTRO Y COLOCACION DE LUMINARIA DE LED MARCA TECNOLITE MODELO BETAL YDLED-134/5W/30S DE SOBREPONER, INCLUYE: MONTAJE, ANDAMIOS, HERRAMIENTA Y MANO DE OBRA.</t>
  </si>
  <si>
    <t>SUMINISTRO Y COLOCACION DE TIPO URBANA GL-20 MARCA TECNOLITE O SIMILAR  INCLUYE; HERRAMIENTA, MATERIALES, MANO DE OBRA Y TODO LO NECESARIO PARA SU CORRECTA EJECUCIÓN.</t>
  </si>
  <si>
    <t>B12</t>
  </si>
  <si>
    <t>AREA DE ESTACIONAMIENTO</t>
  </si>
  <si>
    <t>SUMINISTRO Y COLOCACIÓN DE MALLA ANTI MALEZA SOBRE TERRENO PREPARADO PREVIAMENTE CONFORMADO PARA RECIBIR GRAVA DE 1/2", INCLUYE: ANCLAJE, ACARREOS, MATERIALES, CORTES DESPERDICIOS Y MANO DE OBRA</t>
  </si>
  <si>
    <t>SUMINISTRO Y COLOCACIÓN DE GRAVA DE 1/2" DE 10 CM DE ESPESOR PARA AREA DE ESTACIONAMIENTO, INCLUYE: SUMINISTRO, ACARREO, COLOCACIÓN, MANO DE OBRA, EQUIPO, HERRAMIENTA Y TODO LO NECESARIO PARA SU CORRECTA EJECUCIÓN.</t>
  </si>
  <si>
    <t>SUMINISTRO Y COLOCACIÓN DE MINI TOPE DE  DE ESTACIONAMIENTO DE 22" DE CAUCHO, INCLUYE: ANCLAJE CON VARILLA DE MEDIA, COLOCACION, NIVELACION, HERRAMIENTA Y MANO DE OBRA.</t>
  </si>
  <si>
    <t>PUNTO DE REUNION DE 1.30X1.30 HECHA DE CONCRETO  F'C=250KG/MC2 DE  EN AREA 5CMS DE ESPESOR DE ESTACIONAMIENTO, INCLUYE: EXCAVACION EN CAJON, RELLENO CONPACTADO CON SUELO- CEMENTO, CONCRETO, VARILLA DE 1/2", CIMBRA, ROTULADO, HERRAMIENTA Y MANO DE OBRA</t>
  </si>
  <si>
    <t>B13</t>
  </si>
  <si>
    <t>LIMPIEZA</t>
  </si>
  <si>
    <t>Rehabilitación del Centro de Atención Primaria en Adicciones Nueva Vida De Puerto Vallarta, CLUES JCSSA013651 en el municipio de Puerto Vallarta, Jalisco y Rehabilitación del Centro de Salud Las Palmas, CLUES JCSSA004312 en el municipio de Puerto Vallarta, Jalisco.</t>
  </si>
  <si>
    <t>B10</t>
  </si>
  <si>
    <t>B12.1</t>
  </si>
  <si>
    <t>B14</t>
  </si>
  <si>
    <t>A10.1</t>
  </si>
  <si>
    <t>SIOP-001</t>
  </si>
  <si>
    <t>SIOP-002</t>
  </si>
  <si>
    <t>SIOP-003</t>
  </si>
  <si>
    <t>SIOP-004</t>
  </si>
  <si>
    <t>SIOP-005</t>
  </si>
  <si>
    <t>SIOP-006</t>
  </si>
  <si>
    <t>SIOP-007</t>
  </si>
  <si>
    <t>SIOP-008</t>
  </si>
  <si>
    <t>SIOP-009</t>
  </si>
  <si>
    <t>SIOP-010</t>
  </si>
  <si>
    <t>SIOP-011</t>
  </si>
  <si>
    <t>SIOP-012</t>
  </si>
  <si>
    <t>SIOP-013</t>
  </si>
  <si>
    <t>SIOP-014</t>
  </si>
  <si>
    <t>SIOP-015</t>
  </si>
  <si>
    <t>SIOP-016</t>
  </si>
  <si>
    <t>SIOP-017</t>
  </si>
  <si>
    <t>SIOP-018</t>
  </si>
  <si>
    <t>SIOP-019</t>
  </si>
  <si>
    <t>SIOP-020</t>
  </si>
  <si>
    <t>SIOP-021</t>
  </si>
  <si>
    <t>SIOP-022</t>
  </si>
  <si>
    <t>SIOP-023</t>
  </si>
  <si>
    <t>SIOP-024</t>
  </si>
  <si>
    <t>SIOP-025</t>
  </si>
  <si>
    <t>SIOP-026</t>
  </si>
  <si>
    <t>SIOP-027</t>
  </si>
  <si>
    <t>SIOP-028</t>
  </si>
  <si>
    <t>SIOP-029</t>
  </si>
  <si>
    <t>SIOP-030</t>
  </si>
  <si>
    <t>SIOP-031</t>
  </si>
  <si>
    <t>SIOP-032</t>
  </si>
  <si>
    <t>SIOP-033</t>
  </si>
  <si>
    <t>SIOP-034</t>
  </si>
  <si>
    <t>SIOP-035</t>
  </si>
  <si>
    <t>SIOP-036</t>
  </si>
  <si>
    <t>SIOP-037</t>
  </si>
  <si>
    <t>SIOP-038</t>
  </si>
  <si>
    <t>SIOP-039</t>
  </si>
  <si>
    <t>SIOP-040</t>
  </si>
  <si>
    <t>SIOP-041</t>
  </si>
  <si>
    <t>SIOP-042</t>
  </si>
  <si>
    <t>SIOP-043</t>
  </si>
  <si>
    <t>SIOP-044</t>
  </si>
  <si>
    <t>SIOP-045</t>
  </si>
  <si>
    <t>SIOP-046</t>
  </si>
  <si>
    <t>SIOP-047</t>
  </si>
  <si>
    <t>SIOP-048</t>
  </si>
  <si>
    <t>SIOP-049</t>
  </si>
  <si>
    <t>SIOP-050</t>
  </si>
  <si>
    <t>SIOP-051</t>
  </si>
  <si>
    <t>SIOP-052</t>
  </si>
  <si>
    <t>SIOP-053</t>
  </si>
  <si>
    <t>SIOP-054</t>
  </si>
  <si>
    <t>SIOP-055</t>
  </si>
  <si>
    <t>SIOP-056</t>
  </si>
  <si>
    <t>SIOP-057</t>
  </si>
  <si>
    <t>SIOP-058</t>
  </si>
  <si>
    <t>SIOP-059</t>
  </si>
  <si>
    <t>SIOP-060</t>
  </si>
  <si>
    <t>SIOP-061</t>
  </si>
  <si>
    <t>SIOP-062</t>
  </si>
  <si>
    <t>SIOP-063</t>
  </si>
  <si>
    <t>SIOP-064</t>
  </si>
  <si>
    <t>SIOP-065</t>
  </si>
  <si>
    <t>SIOP-066</t>
  </si>
  <si>
    <t>SIOP-067</t>
  </si>
  <si>
    <t>SIOP-068</t>
  </si>
  <si>
    <t>SIOP-069</t>
  </si>
  <si>
    <t>SIOP-070</t>
  </si>
  <si>
    <t>SIOP-071</t>
  </si>
  <si>
    <t>SIOP-072</t>
  </si>
  <si>
    <t>SIOP-073</t>
  </si>
  <si>
    <t>SIOP-074</t>
  </si>
  <si>
    <t>SIOP-075</t>
  </si>
  <si>
    <t>SIOP-076</t>
  </si>
  <si>
    <t>SIOP-077</t>
  </si>
  <si>
    <t>SIOP-078</t>
  </si>
  <si>
    <t>SIOP-079</t>
  </si>
  <si>
    <t>SIOP-080</t>
  </si>
  <si>
    <t>SIOP-081</t>
  </si>
  <si>
    <t>SIOP-082</t>
  </si>
  <si>
    <t>SIOP-083</t>
  </si>
  <si>
    <t>SIOP-084</t>
  </si>
  <si>
    <t>SIOP-085</t>
  </si>
  <si>
    <t>SIOP-086</t>
  </si>
  <si>
    <t>SIOP-087</t>
  </si>
  <si>
    <t>SIOP-088</t>
  </si>
  <si>
    <t>SIOP-089</t>
  </si>
  <si>
    <t>SIOP-090</t>
  </si>
  <si>
    <t>SIOP-091</t>
  </si>
  <si>
    <t>SIOP-092</t>
  </si>
  <si>
    <t>SIOP-093</t>
  </si>
  <si>
    <t>SIOP-094</t>
  </si>
  <si>
    <t>SIOP-095</t>
  </si>
  <si>
    <t>SIOP-096</t>
  </si>
  <si>
    <t>SIOP-097</t>
  </si>
  <si>
    <t>SIOP-098</t>
  </si>
  <si>
    <t>SIOP-099</t>
  </si>
  <si>
    <t>SIOP-100</t>
  </si>
  <si>
    <t>SIOP-101</t>
  </si>
  <si>
    <t>SIOP-102</t>
  </si>
  <si>
    <t>SIOP-103</t>
  </si>
  <si>
    <t>SIOP-104</t>
  </si>
  <si>
    <t>SIOP-105</t>
  </si>
  <si>
    <t>SIOP-106</t>
  </si>
  <si>
    <t>SIOP-107</t>
  </si>
  <si>
    <t>SIOP-108</t>
  </si>
  <si>
    <t>SIOP-109</t>
  </si>
  <si>
    <t>SIOP-110</t>
  </si>
  <si>
    <t>SIOP-111</t>
  </si>
  <si>
    <t>SIOP-112</t>
  </si>
  <si>
    <t>SIOP-113</t>
  </si>
  <si>
    <t>SIOP-114</t>
  </si>
  <si>
    <t>SIOP-115</t>
  </si>
  <si>
    <t>SIOP-116</t>
  </si>
  <si>
    <t>SIOP-117</t>
  </si>
  <si>
    <t>SIOP-118</t>
  </si>
  <si>
    <t>SIOP-119</t>
  </si>
  <si>
    <t>SIOP-120</t>
  </si>
  <si>
    <t>SIOP-121</t>
  </si>
  <si>
    <t>SIOP-122</t>
  </si>
  <si>
    <t>SIOP-123</t>
  </si>
  <si>
    <t>SIOP-124</t>
  </si>
  <si>
    <t>SIOP-125</t>
  </si>
  <si>
    <t>SIOP-126</t>
  </si>
  <si>
    <t>SIOP-127</t>
  </si>
  <si>
    <t>SIOP-128</t>
  </si>
  <si>
    <t>SIOP-129</t>
  </si>
  <si>
    <t>SIOP-130</t>
  </si>
  <si>
    <t>SIOP-131</t>
  </si>
  <si>
    <t>SIOP-132</t>
  </si>
  <si>
    <t>SIOP-133</t>
  </si>
  <si>
    <t>SIOP-134</t>
  </si>
  <si>
    <t>SIOP-135</t>
  </si>
  <si>
    <t>SIOP-136</t>
  </si>
  <si>
    <t>SIOP-137</t>
  </si>
  <si>
    <t>SIOP-138</t>
  </si>
  <si>
    <t>SIOP-139</t>
  </si>
  <si>
    <t>SIOP-140</t>
  </si>
  <si>
    <t>SIOP-141</t>
  </si>
  <si>
    <t>SIOP-142</t>
  </si>
  <si>
    <t>SIOP-143</t>
  </si>
  <si>
    <t>SIOP-144</t>
  </si>
  <si>
    <t>SIOP-145</t>
  </si>
  <si>
    <t>SIOP-146</t>
  </si>
  <si>
    <t>SIOP-147</t>
  </si>
  <si>
    <t>SIOP-148</t>
  </si>
  <si>
    <t>SIOP-149</t>
  </si>
  <si>
    <t>SIOP-150</t>
  </si>
  <si>
    <t>SIOP-151</t>
  </si>
  <si>
    <t>SIOP-152</t>
  </si>
  <si>
    <t>SIOP-153</t>
  </si>
  <si>
    <t>SIOP-154</t>
  </si>
  <si>
    <t>SIOP-155</t>
  </si>
  <si>
    <t>SIOP-156</t>
  </si>
  <si>
    <t>SIOP-157</t>
  </si>
  <si>
    <t>SIOP-158</t>
  </si>
  <si>
    <t>SIOP-159</t>
  </si>
  <si>
    <t>SIOP-160</t>
  </si>
  <si>
    <t>SIOP-161</t>
  </si>
  <si>
    <t>SIOP-162</t>
  </si>
  <si>
    <t>SIOP-163</t>
  </si>
  <si>
    <t>SIOP-164</t>
  </si>
  <si>
    <t>SIOP-165</t>
  </si>
  <si>
    <t>SIOP-166</t>
  </si>
  <si>
    <t>SIOP-167</t>
  </si>
  <si>
    <t>SIOP-168</t>
  </si>
  <si>
    <t>SIOP-169</t>
  </si>
  <si>
    <t>SIOP-170</t>
  </si>
  <si>
    <t>SIOP-171</t>
  </si>
  <si>
    <t>SIOP-172</t>
  </si>
  <si>
    <t>SIOP-173</t>
  </si>
  <si>
    <t>SIOP-174</t>
  </si>
  <si>
    <t>SIOP-175</t>
  </si>
  <si>
    <t>SIOP-176</t>
  </si>
  <si>
    <t>SIOP-177</t>
  </si>
  <si>
    <t>SIOP-178</t>
  </si>
  <si>
    <t>SIOP-179</t>
  </si>
  <si>
    <t>SIOP-180</t>
  </si>
  <si>
    <t>SIOP-181</t>
  </si>
  <si>
    <t>SIOP-182</t>
  </si>
  <si>
    <t>SIOP-183</t>
  </si>
  <si>
    <t>SIOP-184</t>
  </si>
  <si>
    <t>SIOP-185</t>
  </si>
  <si>
    <t>SIOP-186</t>
  </si>
  <si>
    <t>SIOP-187</t>
  </si>
  <si>
    <t>SIOP-188</t>
  </si>
  <si>
    <t>SIOP-189</t>
  </si>
  <si>
    <t>SIOP-190</t>
  </si>
  <si>
    <t>SIOP-191</t>
  </si>
  <si>
    <t>SIOP-192</t>
  </si>
  <si>
    <t>SIOP-193</t>
  </si>
  <si>
    <t>SIOP-194</t>
  </si>
  <si>
    <t>SIOP-195</t>
  </si>
  <si>
    <t>SIOP-196</t>
  </si>
  <si>
    <t>SIOP-197</t>
  </si>
  <si>
    <t>SIOP-198</t>
  </si>
  <si>
    <t>SIOP-199</t>
  </si>
  <si>
    <t>SIOP-200</t>
  </si>
  <si>
    <t>SIOP-201</t>
  </si>
  <si>
    <t>SIOP-202</t>
  </si>
  <si>
    <t>SIOP-203</t>
  </si>
  <si>
    <t>SIOP-204</t>
  </si>
  <si>
    <t>SIOP-205</t>
  </si>
  <si>
    <t>SIOP-206</t>
  </si>
  <si>
    <t>SIOP-207</t>
  </si>
  <si>
    <t>SIOP-208</t>
  </si>
  <si>
    <t>SIOP-209</t>
  </si>
  <si>
    <t>SIOP-210</t>
  </si>
  <si>
    <t>SIOP-211</t>
  </si>
  <si>
    <t>SIOP-212</t>
  </si>
  <si>
    <t>SIOP-213</t>
  </si>
  <si>
    <t>SIOP-214</t>
  </si>
  <si>
    <t>SIOP-215</t>
  </si>
  <si>
    <t>SIOP-216</t>
  </si>
  <si>
    <t>SIOP-217</t>
  </si>
  <si>
    <t>SIOP-218</t>
  </si>
  <si>
    <t>SIOP-219</t>
  </si>
  <si>
    <t>SIOP-220</t>
  </si>
  <si>
    <t>SIOP-221</t>
  </si>
  <si>
    <t>SIOP-222</t>
  </si>
  <si>
    <t>SIOP-223</t>
  </si>
  <si>
    <t>SIOP-224</t>
  </si>
  <si>
    <t>SIOP-225</t>
  </si>
  <si>
    <t>SIOP-226</t>
  </si>
  <si>
    <t>SIOP-227</t>
  </si>
  <si>
    <t>SIOP-228</t>
  </si>
  <si>
    <t>SIOP-229</t>
  </si>
  <si>
    <t>SIOP-230</t>
  </si>
  <si>
    <t>SIOP-231</t>
  </si>
  <si>
    <t>SIOP-232</t>
  </si>
  <si>
    <t>SIOP-233</t>
  </si>
  <si>
    <t>SIOP-234</t>
  </si>
  <si>
    <t>SIOP-235</t>
  </si>
  <si>
    <t>SIOP-236</t>
  </si>
  <si>
    <t>SIOP-237</t>
  </si>
  <si>
    <t>SIOP-238</t>
  </si>
  <si>
    <t>SIOP-239</t>
  </si>
  <si>
    <t>SIOP-240</t>
  </si>
  <si>
    <t>SIOP-241</t>
  </si>
  <si>
    <t>SIOP-242</t>
  </si>
  <si>
    <t>SIOP-243</t>
  </si>
  <si>
    <t>SIOP-244</t>
  </si>
  <si>
    <t>SIOP-245</t>
  </si>
  <si>
    <t>SIOP-246</t>
  </si>
  <si>
    <t>SIOP-247</t>
  </si>
  <si>
    <t>SIOP-248</t>
  </si>
  <si>
    <t>SIOP-249</t>
  </si>
  <si>
    <t>SIOP-250</t>
  </si>
  <si>
    <t>SIOP-251</t>
  </si>
  <si>
    <t>SIOP-252</t>
  </si>
  <si>
    <t>SIOP-253</t>
  </si>
  <si>
    <t>SIOP-254</t>
  </si>
  <si>
    <t>SIOP-255</t>
  </si>
  <si>
    <t>SIOP-256</t>
  </si>
  <si>
    <t>SIOP-257</t>
  </si>
  <si>
    <t>SIOP-258</t>
  </si>
  <si>
    <t>SIOP-259</t>
  </si>
  <si>
    <t>SIOP-260</t>
  </si>
  <si>
    <t>SIOP-261</t>
  </si>
  <si>
    <t>SIOP-262</t>
  </si>
  <si>
    <t>SIOP-263</t>
  </si>
  <si>
    <t>SIOP-264</t>
  </si>
  <si>
    <t>SIOP-265</t>
  </si>
  <si>
    <t>SIOP-266</t>
  </si>
  <si>
    <t>SIOP-267</t>
  </si>
  <si>
    <t>SIOP-268</t>
  </si>
  <si>
    <t>SIOP-269</t>
  </si>
  <si>
    <t>SIOP-270</t>
  </si>
  <si>
    <t>SIOP-271</t>
  </si>
  <si>
    <t>SIOP-272</t>
  </si>
  <si>
    <t>SIOP-273</t>
  </si>
  <si>
    <t>SIOP-274</t>
  </si>
  <si>
    <t>SIOP-275</t>
  </si>
  <si>
    <t>SIOP-276</t>
  </si>
  <si>
    <t>SIOP-277</t>
  </si>
  <si>
    <t>SIOP-278</t>
  </si>
  <si>
    <t>SIOP-E-SMA-OB-CSS-189-2019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</si>
</sst>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quot;$&quot;#,##0.00"/>
    <numFmt numFmtId="165" formatCode="&quot;$&quot;#,###.00"/>
    <numFmt numFmtId="166" formatCode="0.000"/>
  </numFmts>
  <fonts count="20" x14ac:knownFonts="1">
    <font>
      <sz val="11"/>
      <color theme="1"/>
      <name val="Calibri"/>
      <family val="2"/>
      <scheme val="minor"/>
    </font>
    <font>
      <sz val="10"/>
      <name val="Arial"/>
      <family val="2"/>
    </font>
    <font>
      <sz val="10"/>
      <name val="Calibri"/>
      <family val="2"/>
      <scheme val="minor"/>
    </font>
    <font>
      <b/>
      <sz val="10"/>
      <name val="Calibri"/>
      <family val="2"/>
      <scheme val="minor"/>
    </font>
    <font>
      <sz val="10"/>
      <name val="Arial"/>
      <family val="2"/>
    </font>
    <font>
      <sz val="10"/>
      <color indexed="64"/>
      <name val="Calibri"/>
      <family val="2"/>
      <scheme val="minor"/>
    </font>
    <font>
      <b/>
      <sz val="14"/>
      <name val="Calibri"/>
      <family val="2"/>
      <scheme val="minor"/>
    </font>
    <font>
      <b/>
      <sz val="10"/>
      <color theme="0"/>
      <name val="Calibri"/>
      <family val="2"/>
      <scheme val="minor"/>
    </font>
    <font>
      <sz val="11"/>
      <color theme="1"/>
      <name val="Calibri"/>
      <family val="2"/>
      <scheme val="minor"/>
    </font>
    <font>
      <sz val="12"/>
      <name val="Calibri"/>
      <family val="2"/>
      <scheme val="minor"/>
    </font>
    <font>
      <b/>
      <sz val="12"/>
      <name val="Calibri"/>
      <family val="2"/>
      <scheme val="minor"/>
    </font>
    <font>
      <b/>
      <sz val="12"/>
      <color theme="0"/>
      <name val="Calibri"/>
      <family val="2"/>
      <scheme val="minor"/>
    </font>
    <font>
      <b/>
      <sz val="11"/>
      <name val="Calibri"/>
      <family val="2"/>
      <scheme val="minor"/>
    </font>
    <font>
      <b/>
      <sz val="11"/>
      <color theme="1"/>
      <name val="Calibri"/>
      <family val="2"/>
      <scheme val="minor"/>
    </font>
    <font>
      <sz val="10"/>
      <color theme="1"/>
      <name val="Calibri"/>
      <family val="2"/>
      <scheme val="minor"/>
    </font>
    <font>
      <b/>
      <sz val="11"/>
      <color theme="4" tint="-0.249977111117893"/>
      <name val="Calibri"/>
      <family val="2"/>
      <scheme val="minor"/>
    </font>
    <font>
      <b/>
      <sz val="10"/>
      <color theme="4" tint="-0.249977111117893"/>
      <name val="Calibri"/>
      <family val="2"/>
      <scheme val="minor"/>
    </font>
    <font>
      <b/>
      <sz val="10"/>
      <color theme="5" tint="-0.249977111117893"/>
      <name val="Calibri"/>
      <family val="2"/>
      <scheme val="minor"/>
    </font>
    <font>
      <b/>
      <sz val="11"/>
      <color theme="5" tint="-0.249977111117893"/>
      <name val="Calibri"/>
      <family val="2"/>
      <scheme val="minor"/>
    </font>
    <font>
      <sz val="11"/>
      <name val="Calibri"/>
      <family val="2"/>
      <scheme val="minor"/>
    </font>
  </fonts>
  <fills count="4">
    <fill>
      <patternFill patternType="none"/>
    </fill>
    <fill>
      <patternFill patternType="gray125"/>
    </fill>
    <fill>
      <patternFill patternType="solid">
        <fgColor rgb="FF33CC33"/>
        <bgColor indexed="64"/>
      </patternFill>
    </fill>
    <fill>
      <patternFill patternType="solid">
        <fgColor theme="0" tint="-0.249977111117893"/>
        <bgColor indexed="64"/>
      </patternFill>
    </fill>
  </fills>
  <borders count="15">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0" fontId="1" fillId="0" borderId="0"/>
    <xf numFmtId="0" fontId="4" fillId="0" borderId="0"/>
    <xf numFmtId="44" fontId="4" fillId="0" borderId="0" applyFont="0" applyFill="0" applyBorder="0" applyAlignment="0" applyProtection="0"/>
    <xf numFmtId="0" fontId="4" fillId="0" borderId="0"/>
    <xf numFmtId="44" fontId="1"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cellStyleXfs>
  <cellXfs count="136">
    <xf numFmtId="0" fontId="0" fillId="0" borderId="0" xfId="0"/>
    <xf numFmtId="0" fontId="2" fillId="0" borderId="0" xfId="1" applyFont="1" applyAlignment="1">
      <alignment vertical="top"/>
    </xf>
    <xf numFmtId="0" fontId="2" fillId="0" borderId="0" xfId="1" applyFont="1" applyFill="1" applyAlignment="1">
      <alignment vertical="top"/>
    </xf>
    <xf numFmtId="0" fontId="3" fillId="0" borderId="0" xfId="1" applyFont="1" applyFill="1" applyBorder="1" applyAlignment="1">
      <alignment vertical="top"/>
    </xf>
    <xf numFmtId="0" fontId="5" fillId="0" borderId="0" xfId="4" applyFont="1" applyAlignment="1">
      <alignment vertical="top"/>
    </xf>
    <xf numFmtId="0" fontId="6" fillId="0" borderId="2" xfId="1" applyFont="1" applyBorder="1" applyAlignment="1">
      <alignment horizontal="justify" vertical="top"/>
    </xf>
    <xf numFmtId="0" fontId="6" fillId="0" borderId="6" xfId="1" applyFont="1" applyBorder="1" applyAlignment="1">
      <alignment horizontal="justify" vertical="top"/>
    </xf>
    <xf numFmtId="44" fontId="2" fillId="0" borderId="0" xfId="1" applyNumberFormat="1" applyFont="1" applyFill="1" applyAlignment="1">
      <alignment vertical="top"/>
    </xf>
    <xf numFmtId="164" fontId="2" fillId="0" borderId="0" xfId="1" applyNumberFormat="1" applyFont="1" applyFill="1" applyAlignment="1">
      <alignment vertical="top"/>
    </xf>
    <xf numFmtId="0" fontId="3" fillId="0" borderId="4" xfId="1" applyFont="1" applyBorder="1" applyAlignment="1">
      <alignment vertical="top"/>
    </xf>
    <xf numFmtId="0" fontId="3" fillId="0" borderId="7" xfId="1" applyFont="1" applyBorder="1" applyAlignment="1">
      <alignment vertical="top"/>
    </xf>
    <xf numFmtId="0" fontId="3" fillId="0" borderId="1" xfId="1" applyFont="1" applyFill="1" applyBorder="1" applyAlignment="1">
      <alignment horizontal="left" vertical="top"/>
    </xf>
    <xf numFmtId="14" fontId="2" fillId="0" borderId="4" xfId="1" applyNumberFormat="1" applyFont="1" applyBorder="1" applyAlignment="1">
      <alignment horizontal="left" vertical="top"/>
    </xf>
    <xf numFmtId="14" fontId="2" fillId="0" borderId="7" xfId="1" applyNumberFormat="1" applyFont="1" applyBorder="1" applyAlignment="1">
      <alignment horizontal="left" vertical="top"/>
    </xf>
    <xf numFmtId="0" fontId="2" fillId="0" borderId="7" xfId="1" applyNumberFormat="1" applyFont="1" applyBorder="1" applyAlignment="1">
      <alignment horizontal="left" vertical="top"/>
    </xf>
    <xf numFmtId="14" fontId="2" fillId="0" borderId="11" xfId="1" applyNumberFormat="1" applyFont="1" applyBorder="1" applyAlignment="1">
      <alignment horizontal="left" vertical="top"/>
    </xf>
    <xf numFmtId="0" fontId="3" fillId="0" borderId="11" xfId="1" applyFont="1" applyBorder="1" applyAlignment="1">
      <alignment vertical="top"/>
    </xf>
    <xf numFmtId="0" fontId="3" fillId="0" borderId="2" xfId="1" applyFont="1" applyFill="1" applyBorder="1" applyAlignment="1">
      <alignment horizontal="left" vertical="top"/>
    </xf>
    <xf numFmtId="0" fontId="3" fillId="0" borderId="2" xfId="1" applyFont="1" applyBorder="1" applyAlignment="1">
      <alignment horizontal="center" vertical="top"/>
    </xf>
    <xf numFmtId="0" fontId="6" fillId="0" borderId="8" xfId="1" applyFont="1" applyBorder="1" applyAlignment="1">
      <alignment horizontal="justify" vertical="top"/>
    </xf>
    <xf numFmtId="49" fontId="7" fillId="2" borderId="12" xfId="2" applyNumberFormat="1" applyFont="1" applyFill="1" applyBorder="1" applyAlignment="1">
      <alignment horizontal="center" vertical="center"/>
    </xf>
    <xf numFmtId="49" fontId="7" fillId="2" borderId="13" xfId="2" applyNumberFormat="1" applyFont="1" applyFill="1" applyBorder="1" applyAlignment="1">
      <alignment horizontal="center" vertical="center"/>
    </xf>
    <xf numFmtId="49" fontId="7" fillId="2" borderId="13" xfId="2" applyNumberFormat="1" applyFont="1" applyFill="1" applyBorder="1" applyAlignment="1">
      <alignment horizontal="center" vertical="center" wrapText="1"/>
    </xf>
    <xf numFmtId="49" fontId="7" fillId="2" borderId="14" xfId="2" applyNumberFormat="1" applyFont="1" applyFill="1" applyBorder="1" applyAlignment="1">
      <alignment horizontal="center" vertical="center"/>
    </xf>
    <xf numFmtId="0" fontId="3" fillId="3" borderId="0" xfId="1" applyFont="1" applyFill="1" applyAlignment="1">
      <alignment horizontal="center" vertical="top"/>
    </xf>
    <xf numFmtId="0" fontId="3" fillId="0" borderId="0" xfId="1" applyFont="1" applyAlignment="1">
      <alignment vertical="top"/>
    </xf>
    <xf numFmtId="0" fontId="9" fillId="0" borderId="0" xfId="1" applyFont="1" applyFill="1" applyAlignment="1">
      <alignment vertical="top"/>
    </xf>
    <xf numFmtId="0" fontId="10" fillId="3" borderId="0" xfId="1" applyFont="1" applyFill="1" applyAlignment="1">
      <alignment vertical="top"/>
    </xf>
    <xf numFmtId="0" fontId="11" fillId="2" borderId="0" xfId="4" applyFont="1" applyFill="1" applyBorder="1" applyAlignment="1">
      <alignment horizontal="justify" vertical="top"/>
    </xf>
    <xf numFmtId="165" fontId="11" fillId="2" borderId="0" xfId="4" applyNumberFormat="1" applyFont="1" applyFill="1" applyAlignment="1">
      <alignment vertical="top"/>
    </xf>
    <xf numFmtId="166" fontId="2" fillId="0" borderId="0" xfId="1" applyNumberFormat="1" applyFont="1" applyAlignment="1">
      <alignment vertical="top"/>
    </xf>
    <xf numFmtId="166" fontId="3" fillId="0" borderId="0" xfId="1" applyNumberFormat="1" applyFont="1" applyFill="1" applyBorder="1" applyAlignment="1">
      <alignment vertical="top"/>
    </xf>
    <xf numFmtId="166" fontId="7" fillId="2" borderId="13" xfId="2" applyNumberFormat="1" applyFont="1" applyFill="1" applyBorder="1" applyAlignment="1">
      <alignment horizontal="center" vertical="center"/>
    </xf>
    <xf numFmtId="166" fontId="10" fillId="3" borderId="0" xfId="1" applyNumberFormat="1" applyFont="1" applyFill="1" applyAlignment="1">
      <alignment vertical="top"/>
    </xf>
    <xf numFmtId="166" fontId="9" fillId="0" borderId="0" xfId="1" applyNumberFormat="1" applyFont="1" applyFill="1" applyAlignment="1">
      <alignment vertical="top"/>
    </xf>
    <xf numFmtId="166" fontId="2" fillId="0" borderId="0" xfId="1" applyNumberFormat="1" applyFont="1" applyFill="1" applyAlignment="1">
      <alignment vertical="top"/>
    </xf>
    <xf numFmtId="0" fontId="13" fillId="0" borderId="0" xfId="2" applyFont="1" applyFill="1" applyBorder="1" applyAlignment="1">
      <alignment horizontal="justify" vertical="top"/>
    </xf>
    <xf numFmtId="0" fontId="14" fillId="0" borderId="0" xfId="2" applyFont="1" applyFill="1" applyBorder="1" applyAlignment="1">
      <alignment horizontal="left" vertical="center"/>
    </xf>
    <xf numFmtId="0" fontId="14" fillId="0" borderId="0" xfId="2" applyFont="1" applyFill="1" applyBorder="1" applyAlignment="1">
      <alignment horizontal="center" vertical="center"/>
    </xf>
    <xf numFmtId="0" fontId="14" fillId="0" borderId="0" xfId="2" applyFont="1" applyFill="1" applyBorder="1" applyAlignment="1">
      <alignment horizontal="center" vertical="center" wrapText="1"/>
    </xf>
    <xf numFmtId="49" fontId="14" fillId="0" borderId="0" xfId="2" applyNumberFormat="1" applyFont="1" applyFill="1" applyBorder="1" applyAlignment="1">
      <alignment horizontal="center" vertical="center" wrapText="1"/>
    </xf>
    <xf numFmtId="164" fontId="8" fillId="0" borderId="0" xfId="6" applyNumberFormat="1" applyFont="1" applyFill="1" applyBorder="1" applyAlignment="1">
      <alignment horizontal="center" vertical="center"/>
    </xf>
    <xf numFmtId="0" fontId="14" fillId="0" borderId="0" xfId="2" applyFont="1" applyFill="1" applyBorder="1" applyAlignment="1">
      <alignment horizontal="left" vertical="top" wrapText="1"/>
    </xf>
    <xf numFmtId="164" fontId="14" fillId="0" borderId="0" xfId="2" applyNumberFormat="1" applyFont="1" applyFill="1" applyBorder="1" applyAlignment="1">
      <alignment horizontal="left" vertical="top" wrapText="1"/>
    </xf>
    <xf numFmtId="0" fontId="8" fillId="0" borderId="0" xfId="2" applyNumberFormat="1" applyFont="1" applyFill="1" applyBorder="1" applyAlignment="1">
      <alignment horizontal="justify" vertical="top" wrapText="1"/>
    </xf>
    <xf numFmtId="0" fontId="18" fillId="0" borderId="0" xfId="2" applyFont="1" applyFill="1" applyBorder="1" applyAlignment="1">
      <alignment horizontal="justify" vertical="top"/>
    </xf>
    <xf numFmtId="49" fontId="17" fillId="0" borderId="0" xfId="2" applyNumberFormat="1" applyFont="1" applyFill="1" applyBorder="1" applyAlignment="1">
      <alignment horizontal="center" vertical="center" wrapText="1"/>
    </xf>
    <xf numFmtId="0" fontId="2" fillId="0" borderId="0" xfId="1" applyFont="1" applyAlignment="1">
      <alignment horizontal="center" vertical="top"/>
    </xf>
    <xf numFmtId="0" fontId="3" fillId="0" borderId="5" xfId="1" applyNumberFormat="1" applyFont="1" applyBorder="1" applyAlignment="1">
      <alignment horizontal="center" vertical="top"/>
    </xf>
    <xf numFmtId="0" fontId="3" fillId="0" borderId="0" xfId="1" applyFont="1" applyFill="1" applyBorder="1" applyAlignment="1">
      <alignment horizontal="center" vertical="top"/>
    </xf>
    <xf numFmtId="49" fontId="7" fillId="2" borderId="13" xfId="2" applyNumberFormat="1" applyFont="1" applyFill="1" applyBorder="1" applyAlignment="1">
      <alignment horizontal="center" vertical="top"/>
    </xf>
    <xf numFmtId="0" fontId="14" fillId="0" borderId="0" xfId="2" applyFont="1" applyFill="1" applyBorder="1" applyAlignment="1">
      <alignment horizontal="center" vertical="top"/>
    </xf>
    <xf numFmtId="0" fontId="14" fillId="0" borderId="0" xfId="2" applyFont="1" applyFill="1" applyBorder="1" applyAlignment="1">
      <alignment horizontal="center" vertical="top" wrapText="1"/>
    </xf>
    <xf numFmtId="0" fontId="10" fillId="3" borderId="0" xfId="1" applyFont="1" applyFill="1" applyAlignment="1">
      <alignment horizontal="center" vertical="top"/>
    </xf>
    <xf numFmtId="0" fontId="9" fillId="0" borderId="0" xfId="1" applyFont="1" applyFill="1" applyAlignment="1">
      <alignment horizontal="center" vertical="top"/>
    </xf>
    <xf numFmtId="0" fontId="2" fillId="0" borderId="0" xfId="1" applyFont="1" applyFill="1" applyAlignment="1">
      <alignment horizontal="center" vertical="top"/>
    </xf>
    <xf numFmtId="43" fontId="2" fillId="0" borderId="0" xfId="6" applyFont="1" applyAlignment="1">
      <alignment vertical="top"/>
    </xf>
    <xf numFmtId="43" fontId="2" fillId="0" borderId="0" xfId="1" applyNumberFormat="1" applyFont="1" applyAlignment="1">
      <alignment vertical="top"/>
    </xf>
    <xf numFmtId="0" fontId="15" fillId="0" borderId="0" xfId="1" applyFont="1" applyFill="1" applyAlignment="1">
      <alignment horizontal="center" vertical="top" shrinkToFit="1"/>
    </xf>
    <xf numFmtId="0" fontId="15" fillId="0" borderId="0" xfId="1" applyFont="1" applyFill="1" applyAlignment="1">
      <alignment horizontal="justify" vertical="top" shrinkToFit="1"/>
    </xf>
    <xf numFmtId="166" fontId="15" fillId="0" borderId="0" xfId="1" applyNumberFormat="1" applyFont="1" applyFill="1" applyAlignment="1">
      <alignment horizontal="right" vertical="top" shrinkToFit="1"/>
    </xf>
    <xf numFmtId="164" fontId="15" fillId="0" borderId="0" xfId="3" applyNumberFormat="1" applyFont="1" applyFill="1" applyAlignment="1">
      <alignment horizontal="right" vertical="top" shrinkToFit="1"/>
    </xf>
    <xf numFmtId="164" fontId="15" fillId="0" borderId="0" xfId="1" applyNumberFormat="1" applyFont="1" applyFill="1" applyAlignment="1">
      <alignment horizontal="center" vertical="top" shrinkToFit="1"/>
    </xf>
    <xf numFmtId="0" fontId="18" fillId="0" borderId="0" xfId="2" applyFont="1" applyFill="1" applyBorder="1" applyAlignment="1">
      <alignment horizontal="center" vertical="top"/>
    </xf>
    <xf numFmtId="0" fontId="18" fillId="0" borderId="0" xfId="1" applyFont="1" applyFill="1" applyAlignment="1">
      <alignment horizontal="justify" vertical="top" shrinkToFit="1"/>
    </xf>
    <xf numFmtId="164" fontId="18" fillId="0" borderId="0" xfId="3" applyNumberFormat="1" applyFont="1" applyFill="1" applyAlignment="1">
      <alignment horizontal="right" vertical="top" shrinkToFit="1"/>
    </xf>
    <xf numFmtId="164" fontId="18" fillId="0" borderId="0" xfId="1" applyNumberFormat="1" applyFont="1" applyFill="1" applyAlignment="1">
      <alignment horizontal="center" vertical="top" shrinkToFit="1"/>
    </xf>
    <xf numFmtId="0" fontId="13" fillId="0" borderId="0" xfId="2" applyNumberFormat="1" applyFont="1" applyFill="1" applyBorder="1" applyAlignment="1">
      <alignment horizontal="justify" vertical="top" wrapText="1"/>
    </xf>
    <xf numFmtId="0" fontId="13" fillId="0" borderId="0" xfId="2" applyFont="1" applyFill="1" applyBorder="1" applyAlignment="1">
      <alignment horizontal="left" vertical="top" wrapText="1"/>
    </xf>
    <xf numFmtId="0" fontId="13" fillId="0" borderId="0" xfId="2" applyFont="1" applyFill="1" applyBorder="1" applyAlignment="1">
      <alignment horizontal="center" vertical="top" wrapText="1"/>
    </xf>
    <xf numFmtId="164" fontId="13" fillId="0" borderId="0" xfId="2" applyNumberFormat="1" applyFont="1" applyFill="1" applyBorder="1" applyAlignment="1">
      <alignment horizontal="left" vertical="top" wrapText="1"/>
    </xf>
    <xf numFmtId="49" fontId="13" fillId="0" borderId="0" xfId="2" applyNumberFormat="1" applyFont="1" applyFill="1" applyBorder="1" applyAlignment="1">
      <alignment horizontal="center" vertical="center" wrapText="1"/>
    </xf>
    <xf numFmtId="0" fontId="12" fillId="0" borderId="0" xfId="2" applyFont="1" applyFill="1" applyBorder="1" applyAlignment="1">
      <alignment horizontal="justify" vertical="top"/>
    </xf>
    <xf numFmtId="0" fontId="19" fillId="0" borderId="0" xfId="2" applyFont="1" applyFill="1" applyBorder="1" applyAlignment="1">
      <alignment horizontal="center" vertical="top"/>
    </xf>
    <xf numFmtId="0" fontId="19" fillId="0" borderId="0" xfId="2" applyFont="1" applyFill="1" applyBorder="1" applyAlignment="1">
      <alignment horizontal="center" vertical="center" wrapText="1"/>
    </xf>
    <xf numFmtId="49" fontId="19" fillId="0" borderId="0" xfId="2" applyNumberFormat="1" applyFont="1" applyFill="1" applyBorder="1" applyAlignment="1">
      <alignment horizontal="center" vertical="center" wrapText="1"/>
    </xf>
    <xf numFmtId="0" fontId="16" fillId="0" borderId="0" xfId="2" applyFont="1" applyFill="1" applyBorder="1" applyAlignment="1">
      <alignment horizontal="left" vertical="top" wrapText="1"/>
    </xf>
    <xf numFmtId="0" fontId="15" fillId="0" borderId="0" xfId="2" applyNumberFormat="1" applyFont="1" applyFill="1" applyBorder="1" applyAlignment="1">
      <alignment horizontal="justify" vertical="top" wrapText="1"/>
    </xf>
    <xf numFmtId="0" fontId="16" fillId="0" borderId="0" xfId="2" applyFont="1" applyFill="1" applyBorder="1" applyAlignment="1">
      <alignment horizontal="center" vertical="top" wrapText="1"/>
    </xf>
    <xf numFmtId="164" fontId="16" fillId="0" borderId="0" xfId="2" applyNumberFormat="1" applyFont="1" applyFill="1" applyBorder="1" applyAlignment="1">
      <alignment horizontal="left" vertical="top" wrapText="1"/>
    </xf>
    <xf numFmtId="49" fontId="16" fillId="0" borderId="0" xfId="2" applyNumberFormat="1" applyFont="1" applyFill="1" applyBorder="1" applyAlignment="1">
      <alignment horizontal="center" vertical="center" wrapText="1"/>
    </xf>
    <xf numFmtId="0" fontId="17" fillId="0" borderId="0" xfId="2" applyFont="1" applyFill="1" applyBorder="1" applyAlignment="1">
      <alignment horizontal="left" vertical="top" wrapText="1"/>
    </xf>
    <xf numFmtId="0" fontId="18" fillId="0" borderId="0" xfId="2" applyNumberFormat="1" applyFont="1" applyFill="1" applyBorder="1" applyAlignment="1">
      <alignment horizontal="justify" vertical="top" wrapText="1"/>
    </xf>
    <xf numFmtId="0" fontId="17" fillId="0" borderId="0" xfId="2" applyFont="1" applyFill="1" applyBorder="1" applyAlignment="1">
      <alignment horizontal="center" vertical="top" wrapText="1"/>
    </xf>
    <xf numFmtId="164" fontId="17" fillId="0" borderId="0" xfId="2" applyNumberFormat="1" applyFont="1" applyFill="1" applyBorder="1" applyAlignment="1">
      <alignment horizontal="left" vertical="top" wrapText="1"/>
    </xf>
    <xf numFmtId="0" fontId="13" fillId="0" borderId="0" xfId="1" applyFont="1" applyFill="1" applyAlignment="1">
      <alignment horizontal="center" vertical="top" shrinkToFit="1"/>
    </xf>
    <xf numFmtId="0" fontId="13" fillId="0" borderId="0" xfId="1" applyFont="1" applyFill="1" applyAlignment="1">
      <alignment horizontal="justify" vertical="top" shrinkToFit="1"/>
    </xf>
    <xf numFmtId="166" fontId="13" fillId="0" borderId="0" xfId="1" applyNumberFormat="1" applyFont="1" applyFill="1" applyAlignment="1">
      <alignment horizontal="right" vertical="top" shrinkToFit="1"/>
    </xf>
    <xf numFmtId="164" fontId="13" fillId="0" borderId="0" xfId="3" applyNumberFormat="1" applyFont="1" applyFill="1" applyAlignment="1">
      <alignment horizontal="right" vertical="top" shrinkToFit="1"/>
    </xf>
    <xf numFmtId="0" fontId="13" fillId="0" borderId="0" xfId="2" applyFont="1" applyFill="1" applyBorder="1" applyAlignment="1">
      <alignment horizontal="center" vertical="center"/>
    </xf>
    <xf numFmtId="0" fontId="13" fillId="0" borderId="0" xfId="1" applyFont="1" applyFill="1" applyAlignment="1">
      <alignment horizontal="justify" vertical="center" shrinkToFit="1"/>
    </xf>
    <xf numFmtId="0" fontId="13" fillId="0" borderId="0" xfId="2" applyFont="1" applyFill="1" applyBorder="1" applyAlignment="1">
      <alignment horizontal="justify" vertical="center"/>
    </xf>
    <xf numFmtId="164" fontId="13" fillId="0" borderId="0" xfId="3" applyNumberFormat="1" applyFont="1" applyFill="1" applyAlignment="1">
      <alignment horizontal="right" vertical="center" shrinkToFit="1"/>
    </xf>
    <xf numFmtId="164" fontId="13" fillId="0" borderId="0" xfId="1" applyNumberFormat="1" applyFont="1" applyFill="1" applyAlignment="1">
      <alignment horizontal="center" vertical="center" shrinkToFit="1"/>
    </xf>
    <xf numFmtId="0" fontId="15" fillId="0" borderId="0" xfId="1" applyFont="1" applyFill="1" applyAlignment="1">
      <alignment horizontal="left" vertical="top" shrinkToFit="1"/>
    </xf>
    <xf numFmtId="0" fontId="18" fillId="0" borderId="0" xfId="2" applyFont="1" applyFill="1" applyBorder="1" applyAlignment="1">
      <alignment horizontal="left" vertical="top"/>
    </xf>
    <xf numFmtId="0" fontId="13" fillId="0" borderId="0" xfId="2" applyFont="1" applyFill="1" applyBorder="1" applyAlignment="1">
      <alignment horizontal="left" vertical="center"/>
    </xf>
    <xf numFmtId="44" fontId="13" fillId="0" borderId="0" xfId="7" applyFont="1" applyFill="1" applyBorder="1" applyAlignment="1">
      <alignment horizontal="center" vertical="top"/>
    </xf>
    <xf numFmtId="44" fontId="15" fillId="0" borderId="0" xfId="7" applyFont="1" applyFill="1" applyBorder="1" applyAlignment="1">
      <alignment horizontal="center" vertical="top"/>
    </xf>
    <xf numFmtId="44" fontId="8" fillId="0" borderId="0" xfId="7" applyFont="1" applyFill="1" applyBorder="1" applyAlignment="1">
      <alignment horizontal="center" vertical="top"/>
    </xf>
    <xf numFmtId="44" fontId="18" fillId="0" borderId="0" xfId="7" applyFont="1" applyFill="1" applyBorder="1" applyAlignment="1">
      <alignment horizontal="center" vertical="top"/>
    </xf>
    <xf numFmtId="44" fontId="12" fillId="0" borderId="0" xfId="7" applyFont="1" applyFill="1" applyBorder="1" applyAlignment="1">
      <alignment horizontal="center" vertical="top"/>
    </xf>
    <xf numFmtId="2" fontId="14" fillId="0" borderId="0" xfId="2" applyNumberFormat="1" applyFont="1" applyFill="1" applyBorder="1" applyAlignment="1">
      <alignment horizontal="right" vertical="top" wrapText="1"/>
    </xf>
    <xf numFmtId="2" fontId="16" fillId="0" borderId="0" xfId="2" applyNumberFormat="1" applyFont="1" applyFill="1" applyBorder="1" applyAlignment="1">
      <alignment horizontal="right" vertical="top" wrapText="1"/>
    </xf>
    <xf numFmtId="2" fontId="17" fillId="0" borderId="0" xfId="2" applyNumberFormat="1" applyFont="1" applyFill="1" applyBorder="1" applyAlignment="1">
      <alignment horizontal="right" vertical="top" wrapText="1"/>
    </xf>
    <xf numFmtId="2" fontId="19" fillId="0" borderId="0" xfId="2" applyNumberFormat="1" applyFont="1" applyFill="1" applyBorder="1" applyAlignment="1">
      <alignment horizontal="right" vertical="center"/>
    </xf>
    <xf numFmtId="0" fontId="11" fillId="2" borderId="0" xfId="4" applyNumberFormat="1" applyFont="1" applyFill="1" applyBorder="1" applyAlignment="1">
      <alignment horizontal="center" vertical="top"/>
    </xf>
    <xf numFmtId="0" fontId="7" fillId="2" borderId="0" xfId="4" applyNumberFormat="1" applyFont="1" applyFill="1" applyAlignment="1">
      <alignment horizontal="center" vertical="top"/>
    </xf>
    <xf numFmtId="0" fontId="3" fillId="0" borderId="6" xfId="1" applyFont="1" applyBorder="1" applyAlignment="1">
      <alignment horizontal="center" vertical="top"/>
    </xf>
    <xf numFmtId="0" fontId="3" fillId="0" borderId="8" xfId="1" applyFont="1" applyBorder="1" applyAlignment="1">
      <alignment horizontal="center" vertical="top"/>
    </xf>
    <xf numFmtId="0" fontId="7" fillId="2" borderId="12" xfId="1" applyFont="1" applyFill="1" applyBorder="1" applyAlignment="1">
      <alignment horizontal="center" vertical="top"/>
    </xf>
    <xf numFmtId="0" fontId="7" fillId="2" borderId="13" xfId="1" applyFont="1" applyFill="1" applyBorder="1" applyAlignment="1">
      <alignment horizontal="center" vertical="top"/>
    </xf>
    <xf numFmtId="0" fontId="7" fillId="2" borderId="14" xfId="1" applyFont="1" applyFill="1" applyBorder="1" applyAlignment="1">
      <alignment horizontal="center" vertical="top"/>
    </xf>
    <xf numFmtId="0" fontId="3" fillId="0" borderId="6" xfId="1" applyFont="1" applyBorder="1" applyAlignment="1">
      <alignment horizontal="justify" vertical="top"/>
    </xf>
    <xf numFmtId="0" fontId="2" fillId="0" borderId="1" xfId="1" applyFont="1" applyBorder="1" applyAlignment="1">
      <alignment horizontal="center" vertical="top"/>
    </xf>
    <xf numFmtId="0" fontId="2" fillId="0" borderId="5" xfId="1" applyFont="1" applyBorder="1" applyAlignment="1">
      <alignment horizontal="center" vertical="top"/>
    </xf>
    <xf numFmtId="0" fontId="2" fillId="0" borderId="6" xfId="1" applyFont="1" applyBorder="1" applyAlignment="1">
      <alignment horizontal="center" vertical="top"/>
    </xf>
    <xf numFmtId="0" fontId="2" fillId="0" borderId="8" xfId="1" applyFont="1" applyBorder="1" applyAlignment="1">
      <alignment horizontal="center" vertical="top"/>
    </xf>
    <xf numFmtId="0" fontId="3" fillId="0" borderId="3" xfId="1" applyFont="1" applyBorder="1" applyAlignment="1">
      <alignment horizontal="center" vertical="top"/>
    </xf>
    <xf numFmtId="0" fontId="3" fillId="0" borderId="4" xfId="1" applyFont="1" applyBorder="1" applyAlignment="1">
      <alignment horizontal="center" vertical="top"/>
    </xf>
    <xf numFmtId="0" fontId="2" fillId="0" borderId="0" xfId="1" applyFont="1" applyBorder="1" applyAlignment="1">
      <alignment horizontal="center" vertical="top"/>
    </xf>
    <xf numFmtId="0" fontId="2" fillId="0" borderId="7" xfId="1" applyFont="1" applyBorder="1" applyAlignment="1">
      <alignment horizontal="center" vertical="top"/>
    </xf>
    <xf numFmtId="14" fontId="3" fillId="0" borderId="1" xfId="1" applyNumberFormat="1" applyFont="1" applyBorder="1" applyAlignment="1">
      <alignment horizontal="right" vertical="top"/>
    </xf>
    <xf numFmtId="14" fontId="3" fillId="0" borderId="3" xfId="1" applyNumberFormat="1" applyFont="1" applyBorder="1" applyAlignment="1">
      <alignment horizontal="right" vertical="top"/>
    </xf>
    <xf numFmtId="0" fontId="9" fillId="0" borderId="6" xfId="1" applyNumberFormat="1" applyFont="1" applyBorder="1" applyAlignment="1">
      <alignment horizontal="justify" vertical="top"/>
    </xf>
    <xf numFmtId="0" fontId="9" fillId="0" borderId="8" xfId="1" applyNumberFormat="1" applyFont="1" applyBorder="1" applyAlignment="1">
      <alignment horizontal="justify" vertical="top"/>
    </xf>
    <xf numFmtId="14" fontId="3" fillId="0" borderId="5" xfId="1" applyNumberFormat="1" applyFont="1" applyBorder="1" applyAlignment="1">
      <alignment horizontal="right" vertical="top"/>
    </xf>
    <xf numFmtId="14" fontId="3" fillId="0" borderId="0" xfId="1" applyNumberFormat="1" applyFont="1" applyBorder="1" applyAlignment="1">
      <alignment horizontal="right" vertical="top"/>
    </xf>
    <xf numFmtId="14" fontId="3" fillId="0" borderId="9" xfId="1" applyNumberFormat="1" applyFont="1" applyBorder="1" applyAlignment="1">
      <alignment horizontal="right" vertical="top"/>
    </xf>
    <xf numFmtId="14" fontId="3" fillId="0" borderId="10" xfId="1" applyNumberFormat="1" applyFont="1" applyBorder="1" applyAlignment="1">
      <alignment horizontal="right" vertical="top"/>
    </xf>
    <xf numFmtId="0" fontId="3" fillId="0" borderId="1" xfId="1" applyFont="1" applyBorder="1" applyAlignment="1">
      <alignment horizontal="center" vertical="top"/>
    </xf>
    <xf numFmtId="0" fontId="2" fillId="0" borderId="6" xfId="1" applyNumberFormat="1" applyFont="1" applyBorder="1" applyAlignment="1">
      <alignment horizontal="left" vertical="top"/>
    </xf>
    <xf numFmtId="0" fontId="2" fillId="0" borderId="8" xfId="1" applyNumberFormat="1" applyFont="1" applyBorder="1" applyAlignment="1">
      <alignment horizontal="left" vertical="top"/>
    </xf>
    <xf numFmtId="0" fontId="2" fillId="0" borderId="9" xfId="1" applyFont="1" applyBorder="1" applyAlignment="1">
      <alignment horizontal="center" vertical="top"/>
    </xf>
    <xf numFmtId="0" fontId="2" fillId="0" borderId="10" xfId="1" applyFont="1" applyBorder="1" applyAlignment="1">
      <alignment horizontal="center" vertical="top"/>
    </xf>
    <xf numFmtId="0" fontId="2" fillId="0" borderId="11" xfId="1" applyFont="1" applyBorder="1" applyAlignment="1">
      <alignment horizontal="center" vertical="top"/>
    </xf>
  </cellXfs>
  <cellStyles count="8">
    <cellStyle name="Millares" xfId="6" builtinId="3"/>
    <cellStyle name="Moneda" xfId="7" builtinId="4"/>
    <cellStyle name="Moneda 2" xfId="3"/>
    <cellStyle name="Moneda 2 2" xfId="5"/>
    <cellStyle name="Normal" xfId="0" builtinId="0"/>
    <cellStyle name="Normal 2" xfId="1"/>
    <cellStyle name="Normal 2 2" xfId="4"/>
    <cellStyle name="Normal 3" xfId="2"/>
  </cellStyles>
  <dxfs count="0"/>
  <tableStyles count="0" defaultTableStyle="TableStyleMedium2" defaultPivotStyle="PivotStyleLight16"/>
  <colors>
    <mruColors>
      <color rgb="FF33CC33"/>
      <color rgb="FF008000"/>
      <color rgb="FF0095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262552</xdr:colOff>
      <xdr:row>4</xdr:row>
      <xdr:rowOff>130631</xdr:rowOff>
    </xdr:from>
    <xdr:to>
      <xdr:col>1</xdr:col>
      <xdr:colOff>1366892</xdr:colOff>
      <xdr:row>8</xdr:row>
      <xdr:rowOff>192633</xdr:rowOff>
    </xdr:to>
    <xdr:pic>
      <xdr:nvPicPr>
        <xdr:cNvPr id="5" name="Imagen 4">
          <a:extLst>
            <a:ext uri="{FF2B5EF4-FFF2-40B4-BE49-F238E27FC236}">
              <a16:creationId xmlns:a16="http://schemas.microsoft.com/office/drawing/2014/main" id="{0942A209-4D16-4574-AE19-D331D116C6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402" y="940256"/>
          <a:ext cx="1104340" cy="928777"/>
        </a:xfrm>
        <a:prstGeom prst="rect">
          <a:avLst/>
        </a:prstGeom>
      </xdr:spPr>
    </xdr:pic>
    <xdr:clientData/>
  </xdr:twoCellAnchor>
  <xdr:twoCellAnchor>
    <xdr:from>
      <xdr:col>6</xdr:col>
      <xdr:colOff>1444296</xdr:colOff>
      <xdr:row>4</xdr:row>
      <xdr:rowOff>213635</xdr:rowOff>
    </xdr:from>
    <xdr:to>
      <xdr:col>7</xdr:col>
      <xdr:colOff>1447210</xdr:colOff>
      <xdr:row>5</xdr:row>
      <xdr:rowOff>206456</xdr:rowOff>
    </xdr:to>
    <xdr:pic>
      <xdr:nvPicPr>
        <xdr:cNvPr id="8" name="Imagen 7">
          <a:extLst>
            <a:ext uri="{FF2B5EF4-FFF2-40B4-BE49-F238E27FC236}">
              <a16:creationId xmlns:a16="http://schemas.microsoft.com/office/drawing/2014/main" id="{47A73678-DB79-4B13-AB27-66514F0A792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97846" y="1023260"/>
          <a:ext cx="1450714" cy="2309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ctor/DOCTOS%20TOMAS/CENTRO%20DE%20SALUD%20SAN%20MIGUEL%20DE%20HIDALGO%20EL%20LIMON/CATALOGO%20TOMAS%20CENTRO%20DE%20SALUD%2011%20JUN%2019%20COM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 1"/>
      <sheetName val="CAT 2"/>
      <sheetName val="CATALOGO INTEGRADO"/>
      <sheetName val="CATALOGO OK"/>
      <sheetName val="Hoja1"/>
    </sheetNames>
    <sheetDataSet>
      <sheetData sheetId="0"/>
      <sheetData sheetId="1"/>
      <sheetData sheetId="2"/>
      <sheetData sheetId="3"/>
      <sheetData sheetId="4">
        <row r="1">
          <cell r="B1" t="str">
            <v>ALVARO ORTEGA VILLA CORONA</v>
          </cell>
        </row>
        <row r="2">
          <cell r="B2" t="str">
            <v xml:space="preserve">   PUERTAS Y VENTANAS</v>
          </cell>
        </row>
        <row r="3">
          <cell r="B3" t="str">
            <v xml:space="preserve">      DESMANTELAMIENTO Y DEMOLICIONES</v>
          </cell>
        </row>
        <row r="4">
          <cell r="A4" t="str">
            <v>SIOP-001</v>
          </cell>
          <cell r="B4" t="str">
            <v xml:space="preserve">         DESMONTAJE SIN RECUPERACION DE PUERTAS Y VENTANAS, DE HERRERIA, ALUMINIO Y MADERA INCLUYE: ACARREO FUERA DE LA OBRA, MANO DE OBRA Y HERRAMIENTA.</v>
          </cell>
          <cell r="C4" t="str">
            <v>M2</v>
          </cell>
          <cell r="D4">
            <v>40.94</v>
          </cell>
          <cell r="E4">
            <v>95.75</v>
          </cell>
        </row>
        <row r="5">
          <cell r="A5" t="str">
            <v>AR-39</v>
          </cell>
          <cell r="B5" t="str">
            <v xml:space="preserve">         DEMOLICION DE APLANADOS DE 2 A 3 CMS. DE ESPESOR EN MUROS Y BOVEDAS  A CUALQUIER NIVEL, INCLUYE: (PROTECCIONES DE PISOS, VIDRIOS, PUERTAS, VENTANAS, LAMPARAS Y DEMAS INSTALACIONES QUE PUDIERAN RESULTAR DAÑADAS EN EL PROCESO DE LA DEMOLICION.) HERRAMIENTAS, EQUIPO DE SEGURIDAD,  ANDAMIOS, MANO DE OBRA, ACARREO DEL PRODUCTO DE LA DEMOLICION  DENTRO Y FUERA DE LA OBRA Y  LIMPIEZA DEL AREA DE TRABAJO.</v>
          </cell>
          <cell r="C5" t="str">
            <v>M2</v>
          </cell>
          <cell r="D5">
            <v>434</v>
          </cell>
          <cell r="E5">
            <v>77.540000000000006</v>
          </cell>
        </row>
        <row r="6">
          <cell r="B6" t="str">
            <v xml:space="preserve">      PUERTA Y VENTANA</v>
          </cell>
        </row>
        <row r="7">
          <cell r="A7" t="str">
            <v>357322-A</v>
          </cell>
          <cell r="B7" t="str">
            <v xml:space="preserve">         BOQUILLAS Y BOLEOS EN PUERTAS Y VENTANAS, CON MORTERO CEMENTO-CAL-ARENA 1:2:6, INCLUYE: ANDAMIOS Y ACARREO DE MATERIALES AL SITIO DE SU UTILIZACION.</v>
          </cell>
          <cell r="C7" t="str">
            <v>M</v>
          </cell>
          <cell r="D7">
            <v>104.4</v>
          </cell>
          <cell r="E7">
            <v>107.28</v>
          </cell>
        </row>
        <row r="8">
          <cell r="A8" t="str">
            <v>140057-A</v>
          </cell>
          <cell r="B8" t="str">
            <v xml:space="preserve">         AMPLIACION DE VANO PARA PUERTA Y VENTANA HASTA 0.50 CM DE ANCHO, INCLUYE: DEMOLICION DE MURO EXISTENTE Y ELEMENTOS ESTRUCTURALES, REPOSICION DEL MISMO MURO , CASTILLO, APLANADO, EMBOQUILLADOS, BOLEOS, RESANES, ACABADO AL TERMINADO AL EXISTENTE</v>
          </cell>
          <cell r="C8" t="str">
            <v>PZA</v>
          </cell>
          <cell r="D8">
            <v>12</v>
          </cell>
          <cell r="E8">
            <v>3235.07</v>
          </cell>
        </row>
        <row r="9">
          <cell r="A9" t="str">
            <v>390068-A</v>
          </cell>
          <cell r="B9" t="str">
            <v xml:space="preserve">         SUMINISTRO Y COLOCACION DE PUERTA DE TAMBOR CON TRIPLAY DE CAOBILLA DE 6 MM. POR AMBAS CARAS, DE  0.95 M. A 1.10  X 2.10 M. FORMADA A BASE DE BASTIDOR Y MARCO DE  MADERA DE PINO DE PRIMERA DE  2"  X  1 1/2"   Y  PEINAZOS DE 1 1/2" X 1 1/2"  A CADA 30 CM. EN AMBOS SENTIDOS, ACABADO ENTINTADO Y LACA BRILLANTE TRANSPARENTE,  INCLUYE: MARCO Y TOPES DE MADERA,  JAMBAS,  RESANADOR PARA MADERA, BISAGRA DE LIBRO DE 3", DESPERDICIOS, MATERIALES MENORES Y DE CONSUMO, HERRAMIENTAS,  ACARREO DE MATERIALES AL SITIO DE SU COLOCACION,  LIMPIEZA DEL AREA DE TRABAJO Y MANO DE OBRA ESPECIALIZADA.</v>
          </cell>
          <cell r="C9" t="str">
            <v>PZA</v>
          </cell>
          <cell r="D9">
            <v>9</v>
          </cell>
          <cell r="E9">
            <v>4680</v>
          </cell>
        </row>
        <row r="10">
          <cell r="A10" t="str">
            <v>C7</v>
          </cell>
          <cell r="B10" t="str">
            <v xml:space="preserve">         SUMINISTRO Y COLOCACION DE CERRADURA USO RUDO, MCA. TESA, MOD. EIFEL AS,  PARA PUERTA ABATIBLE, DOBLE MANIJA,  FABRICADA EN ALEACION DE ALUMINIO Y ZINC, CON CILINDRO DE BRONCE CLASE T60, ACABADO EN CROMO MATE, INCLUYE: HERRAMIENTA, LLAVES, MATERIALES MENORES Y DE CONSUMO, ELEMENTOS DE FIJACION, TALADROS, MANO DE OBRA Y ACARREO DE MATERIAL AL SITIO DE SU UTILIZACION. EN CUALQUIER NIVEL.</v>
          </cell>
          <cell r="C10" t="str">
            <v>PZA</v>
          </cell>
          <cell r="D10">
            <v>11</v>
          </cell>
          <cell r="E10">
            <v>1486.96</v>
          </cell>
        </row>
        <row r="11">
          <cell r="A11" t="str">
            <v>420011-A</v>
          </cell>
          <cell r="B11" t="str">
            <v xml:space="preserve">         SUMINISTRO, HABILITADO Y COLOCACION DE CANCELERIA FABRICADA  EN ALUMINIO ANODIZADO EN COLOR BLANCO CON PERFILES COMERCIALES DE 2 X 1.25",  MCA. CUPRUM,  LINEA PANORAMA O EQUIVALENTE INCLUYE: TRAZO, CORTES, AJUSTES, MATERIALES, CORREDERAS, JALADERAS, OPERADORES, REPISON, SELLADO PERIMETRAL, SILICON, VINIL, HERRAJES, ELEMENTOS DE FIJACION, MATERIALES MENORES Y DE CONSUMO, DESPERDICIOS, HERRAMIENTAS, MANO DE OBRA ESPECIALIZADA, LIMPIEZA, FLETES, EQUIPO Y COLOCACION A CUALQUIER NIVEL.</v>
          </cell>
          <cell r="C11" t="str">
            <v>M2</v>
          </cell>
          <cell r="D11">
            <v>15</v>
          </cell>
          <cell r="E11">
            <v>1441.81</v>
          </cell>
        </row>
        <row r="12">
          <cell r="A12" t="str">
            <v>412013-A</v>
          </cell>
          <cell r="B12" t="str">
            <v xml:space="preserve">         SUMINISTRO, FABRICACION Y COLOCACION DE HERRERIA TUBULAR Y/O ESTRUCTURAL, INCLUYE: SOLDADURA, ELEMENTOS DE FIJACION, MATERIALES MENORES, DESCALIBRES, DESPERDICIOS, BISAGRAS, FONDO ANTICORROSIVO, FLETES, HERRAMIENTAS, EQUIPO, MANO DE OBRA  Y ACARREO DE MATERIALES AL SITIO DE SU UTLIZACION.</v>
          </cell>
          <cell r="C12" t="str">
            <v>KG</v>
          </cell>
          <cell r="D12">
            <v>539.32000000000005</v>
          </cell>
          <cell r="E12">
            <v>70.81</v>
          </cell>
        </row>
        <row r="13">
          <cell r="A13" t="str">
            <v>393145-A</v>
          </cell>
          <cell r="B13" t="str">
            <v xml:space="preserve">         SUMINISTRO Y APLICACION DE 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VENTANERIA, MEDIDA POR UN SOLO LADO, TRABAJO TERMINADO, A DOS MANOS, INCLUYE: MATERIALES MENORES Y DE CONSUMO, ANDAMIOS, PREPARACION DE LA SUPERFICIE, HERRAMIENTAS, LIMPIEZA, MANO DE OBRA Y  EQUIPO DE SEGURIDAD. A CUALQUIER NIVEL. (LA PINTURA ES POR AMBOS LADOS DE LA VENTANERIA, PERO PARA SU PAGO ES MEDIDA SOLO POR 1 SOLO LADO).</v>
          </cell>
          <cell r="C13" t="str">
            <v>M2</v>
          </cell>
          <cell r="D13">
            <v>37.32</v>
          </cell>
          <cell r="E13">
            <v>110.32</v>
          </cell>
        </row>
        <row r="14">
          <cell r="A14" t="str">
            <v>426010-A</v>
          </cell>
          <cell r="B14" t="str">
            <v xml:space="preserve">         SUMINISTRO Y COLOCACION DE CRISTAL FLOTADO DE 6 MM. DE ESPESOR,  ASENTADO VINIL, INCLUYE: CORTES, DESPERDICIOS Y ACARREO DE MATERIALES AL SITIO DE SU UTILIZACION A CUALQUIER NIVEL.</v>
          </cell>
          <cell r="C14" t="str">
            <v>M2</v>
          </cell>
          <cell r="D14">
            <v>17</v>
          </cell>
          <cell r="E14">
            <v>684.52</v>
          </cell>
        </row>
        <row r="15">
          <cell r="B15" t="str">
            <v xml:space="preserve">   PINTURA</v>
          </cell>
        </row>
        <row r="16">
          <cell r="A16" t="str">
            <v>393016-A</v>
          </cell>
          <cell r="B16" t="str">
            <v xml:space="preserve">      PINTURA VINILICA VINIMEX DE COMEX O VINI-HOGAR SHERWIN WILLIAMS O EQUIVALENTE,  EN MUROS A DOS MANOS, INCLUYE: MATERIALES MENORES Y DE CONSUMO, ANDAMIOS, PREPARACION DE LA SUPERFICIE, SELLADO DE LA SUPERFICIE, HERRAMIENTAS, LIMPIEZA, MANO DE OBRA Y  EQUIPO DE SEGURIDAD.</v>
          </cell>
          <cell r="C16" t="str">
            <v>M2</v>
          </cell>
          <cell r="D16">
            <v>580</v>
          </cell>
          <cell r="E16">
            <v>64.34</v>
          </cell>
        </row>
        <row r="17">
          <cell r="A17" t="str">
            <v>C40</v>
          </cell>
          <cell r="B17" t="str">
            <v xml:space="preserve">      SUMINISTRO Y ELABORACION DE ROTULO DE OBRA DISTINTIVOS, DE GOBIERNO DE JALISCO, SALUD, SERVICIOS DE SALUD JALISCO, A BASE DE PINTURA VINILICA, Y DE CARACTERISTICAS Y DIMENSIONES ASI COMO TIPOGRAFIA DE ACUERDO CON DISEÑO PROPORCIONADO POR LA SIOP, INCLUYE: MATERIALES, MANO DE OBRA CALIFICADA, HERRAMIENTA, EQUIPO, ANDAMIOS Y TODO LO NECESARIO PARA SU CORRECTA EJECUCION.</v>
          </cell>
          <cell r="C17" t="str">
            <v>PZA</v>
          </cell>
          <cell r="D17">
            <v>4</v>
          </cell>
          <cell r="E17">
            <v>1200</v>
          </cell>
        </row>
        <row r="18">
          <cell r="A18" t="str">
            <v>C42</v>
          </cell>
          <cell r="B18" t="str">
            <v xml:space="preserve">      SUMINISTRO Y APLICACIÓN DE PINTURA VINILICA COLORES INSTITUCIONALES COLOR AZUL DE 0.90 M  Y LINEA ROSA DE 0.10 M  EL RESTO DE LA SUPERFICIE COLOR BLANCO DE MURO EXTERIOR DE LA UNIDAD INCLUYE: MATERIALES, PREPARACION DE LA SUPERFICIE DESPERDICIO, EQUIPO, MANO DE OBRA, HERRAMIENTA ANDAMIOS Y TODO LO NECESARIO PARA SU CORRECTA EJECUCION.</v>
          </cell>
          <cell r="C18" t="str">
            <v>M</v>
          </cell>
          <cell r="D18">
            <v>56</v>
          </cell>
          <cell r="E18">
            <v>176.44</v>
          </cell>
        </row>
        <row r="19">
          <cell r="B19" t="str">
            <v xml:space="preserve">   PISOS</v>
          </cell>
        </row>
        <row r="20">
          <cell r="A20" t="str">
            <v>JM-AZU-003</v>
          </cell>
          <cell r="B20" t="str">
            <v xml:space="preserve">      SUMINISTRO Y COLOCACIÓN DE PISO RECTIFICADO STONEWALK DE 59X59 CM. COLOR MARFIL, MARCA INTERCERAMIC. INCLUYE: HERRAMIENTA, MATERIALES, MANO DE OBRA, EQUIPO Y TODO LO NECESARIO PARA SU CORRECTA INSTALACIÓN.</v>
          </cell>
          <cell r="C20" t="str">
            <v>M2</v>
          </cell>
          <cell r="D20">
            <v>110</v>
          </cell>
          <cell r="E20">
            <v>592.57000000000005</v>
          </cell>
        </row>
        <row r="21">
          <cell r="A21" t="str">
            <v>PA1003</v>
          </cell>
          <cell r="B21" t="str">
            <v xml:space="preserve">      SUMINISTRO Y COLOCACIÓN DE ZOCLO DE 10 CM DE ESPESOR, A BASE DE RECORTES DE LOSETA CERAMICA  DE 59X59 CM RECTIFICADO MCA INTERCERAMIC MOD. STONEWALK MARFIL O SIMILAR, AENTADO CON ADHESIVO PEGAPISO, BOQUILLA  COLOR INDICADO POR LA SUPERVISION, INCLUYE: ACARREOS AL SITIO DE COLOCACION, TRAZOS, CORTES, AJUSTES, REMATES, ESCUADRES, DESPERDICIOS,  DESPATINADO, EMBOQUILLADO, MATERIALES, MANO DE OBRA Y HERRAMIENTA, A CUALQUIER NIVEL.</v>
          </cell>
          <cell r="C21" t="str">
            <v>M</v>
          </cell>
          <cell r="D21">
            <v>376.35</v>
          </cell>
          <cell r="E21">
            <v>134.26</v>
          </cell>
        </row>
        <row r="22">
          <cell r="B22" t="str">
            <v xml:space="preserve">   INSTALACION HIDRO-SANITARIA</v>
          </cell>
        </row>
        <row r="23">
          <cell r="B23" t="str">
            <v xml:space="preserve">      DEMOLICION</v>
          </cell>
        </row>
        <row r="24">
          <cell r="A24" t="str">
            <v>140694-A</v>
          </cell>
          <cell r="B24" t="str">
            <v xml:space="preserve">         DEMOLICION DE PISO DE LOSETA Y AZULEJO DE CERAMICA,  BARRO Y/O EQUIVALENTE EN PISO Y/O MURO, INCLUYE: LIMPIEZA, MANO DE OBRA, HERRAMIENTA, ACARREO DEL MATERIAL PRODUCTO DE LA DEMOLICIÓN HASTA EL CENTRO DE ACOPIO, PARA SU POSTERIOR RETIRO.</v>
          </cell>
          <cell r="C24" t="str">
            <v>M2</v>
          </cell>
          <cell r="D24">
            <v>143.5</v>
          </cell>
          <cell r="E24">
            <v>82.24</v>
          </cell>
        </row>
        <row r="25">
          <cell r="A25" t="str">
            <v>140605-A</v>
          </cell>
          <cell r="B25" t="str">
            <v xml:space="preserve">         CORTE CON DISCO EN PISO DE MOSAICO Y/O CONCRETO DE 5 CM DE PROFUNDIDAD, INCLUYE: HERRAMIENTA, EQUIPO, MATERIALES DE CONSUMO, LIMPIEZA Y  MANO DE OBRA.</v>
          </cell>
          <cell r="C25" t="str">
            <v>M</v>
          </cell>
          <cell r="D25">
            <v>100</v>
          </cell>
          <cell r="E25">
            <v>36.31</v>
          </cell>
        </row>
        <row r="26">
          <cell r="A26" t="str">
            <v>PAV0006-A</v>
          </cell>
          <cell r="B26" t="str">
            <v xml:space="preserve">         DEMOLICIÓN DE CONCRETO SIMPLE EN BANQUETAS, GUARNICIONES, FIRMES, POR MEDIOS MANUALES, INCLUYE: RETIRO DEL MATERIAL A BANCO DE OBRA INDICADO POR SUPERVISIÓN, ABUNDAMIENTO, MANO DE OBRA, EQUIPO Y HERRAMIENTA.</v>
          </cell>
          <cell r="C26" t="str">
            <v>M3</v>
          </cell>
          <cell r="D26">
            <v>9</v>
          </cell>
          <cell r="E26">
            <v>540</v>
          </cell>
        </row>
        <row r="27">
          <cell r="A27" t="str">
            <v>156005-A</v>
          </cell>
          <cell r="B27" t="str">
            <v xml:space="preserve">         CARGA MANUAL Y ACARREO EN CAMIÓN 1 ER. KILOMETRO, DE MATERIAL PRODUCTO DE EXCAVACIÓN Y/O DEMOLICIÓN, INCLUYE: MANO DE OBRA, EQUIPO Y HERRAMIENTA, (NORMA S. C. T. N-CTR-CAR-1-01-013-00).</v>
          </cell>
          <cell r="C27" t="str">
            <v>M3</v>
          </cell>
          <cell r="D27">
            <v>15</v>
          </cell>
          <cell r="E27">
            <v>118.54</v>
          </cell>
        </row>
        <row r="28">
          <cell r="A28" t="str">
            <v>3000104-A</v>
          </cell>
          <cell r="B28" t="str">
            <v xml:space="preserve">         ACARREO EN CAMION A KILÓMETROS SUBSECUENTES DE MATERIAL PRODUCTO DE EXCAVACIÓN Y/O DEMOLICIÓN,  INCLUYE: MANO DE OBRA, EQUIPO Y HERRAMIENTA. (NORMA S. C. T. N-CTR-CAR-1-01-013-00)</v>
          </cell>
          <cell r="C28" t="str">
            <v>M3-KM</v>
          </cell>
          <cell r="D28">
            <v>75</v>
          </cell>
          <cell r="E28">
            <v>10.92</v>
          </cell>
        </row>
        <row r="29">
          <cell r="A29" t="str">
            <v>EXTSM02</v>
          </cell>
          <cell r="B29" t="str">
            <v xml:space="preserve">         DESCONEXION Y DESMONTAJE DE ACCESORIOS DE BAÑO EXISTENTES, TALES COMO JABONERAS, PAPELERAS, TOALLEROS, GANCHOS, ETC. SIN RECUPERCION.INCLUYE: HERRAMIENTAS, MANO DE OBRA,  ACARREO DE FUERA DE LA OBRA.</v>
          </cell>
          <cell r="C29" t="str">
            <v>PZA</v>
          </cell>
          <cell r="D29">
            <v>10</v>
          </cell>
          <cell r="E29">
            <v>69.91</v>
          </cell>
        </row>
        <row r="30">
          <cell r="A30" t="str">
            <v>EXTSM03</v>
          </cell>
          <cell r="B30" t="str">
            <v xml:space="preserve">         DESCONEXION Y DESMONTAJE DE CALENTADOR DE GAS EXISTENTE SIN RECUPERACION. INCLUYE: HERRAMIENTAS, LIMPIEZA DEL AREA DE TRABAJO, MANO DE OBRA ESPECIALIZADA Y ACARREO DENTRO Y FUERA DE LA OBRA.</v>
          </cell>
          <cell r="C30" t="str">
            <v>PZA</v>
          </cell>
          <cell r="D30">
            <v>1</v>
          </cell>
          <cell r="E30">
            <v>445.36</v>
          </cell>
        </row>
        <row r="31">
          <cell r="A31">
            <v>140128</v>
          </cell>
          <cell r="B31" t="str">
            <v xml:space="preserve">         DESCONEXION Y DESMONTAJE DE TINACO  EXISTENTE DE 1,100 LTS. DE CAPACIDAD. INCLUYE: ACARREO DENTRO Y FUERA DE LA OBRA, HERRAMIENTAS, EQUIPO DE SEGURIDAD Y MANO DE OBRA, A CUALQUIER ALTURA.</v>
          </cell>
          <cell r="C31" t="str">
            <v>PZA</v>
          </cell>
          <cell r="D31">
            <v>1</v>
          </cell>
          <cell r="E31">
            <v>994.98</v>
          </cell>
        </row>
        <row r="32">
          <cell r="A32" t="str">
            <v>EXTSM04</v>
          </cell>
          <cell r="B32" t="str">
            <v xml:space="preserve">         DESCONEXION Y RETIRO DE BOMBA EXISTENTE SIN RECUPERACION. INCLUYE; HERRAMIENTA, MANO DE OBRA, ACARREO Y ALMACENAJE DE LA BOMBA, EN LUGAR INDICADO POR  LA SUPERVISION..</v>
          </cell>
          <cell r="C32" t="str">
            <v>PZA</v>
          </cell>
          <cell r="D32">
            <v>1</v>
          </cell>
          <cell r="E32">
            <v>388.88</v>
          </cell>
        </row>
        <row r="33">
          <cell r="B33" t="str">
            <v xml:space="preserve">      LINEA PRINCIPAL</v>
          </cell>
        </row>
        <row r="34">
          <cell r="A34" t="str">
            <v>152002-A</v>
          </cell>
          <cell r="B34" t="str">
            <v xml:space="preserve">         EXCAVACION EN CEPAS POR MEDIO MANUALES, MATERIAL TIPO B, DE 0 A 2.00 M. DE PROFUNDIDAD, EN SECO, INCLUYE: AFINE DE TALUDES Y FONDO Y ACARREOS DEL MATERIAL EXCEDENTE DENTRO DE LA OBRA AL LUGAR INDICADO POR LA SUPERVISION, MEDIDO EN BANCO.</v>
          </cell>
          <cell r="C34" t="str">
            <v>M3</v>
          </cell>
          <cell r="D34">
            <v>43.04</v>
          </cell>
          <cell r="E34">
            <v>164.58</v>
          </cell>
        </row>
        <row r="35">
          <cell r="A35" t="str">
            <v>PAV0064-A</v>
          </cell>
          <cell r="B35" t="str">
            <v xml:space="preserve">         RELLENO EN CEPAS O MESETAS CON MATERIAL PRODUCTO DE LA EXCAVACION COMPACTADO AL 90% CON COMPACTADOR DE IMPACTO, EN CAPAS NO MAYORES DE 20 CM., INCLUYE: INCORPORACION DE AGUA NECESARIA, MANO DE OBRA, HERRAMIENTAS Y ACARREOS.</v>
          </cell>
          <cell r="C35" t="str">
            <v>M3</v>
          </cell>
          <cell r="D35">
            <v>12</v>
          </cell>
          <cell r="E35">
            <v>137.24</v>
          </cell>
        </row>
        <row r="36">
          <cell r="A36" t="str">
            <v>536035-A</v>
          </cell>
          <cell r="B36" t="str">
            <v xml:space="preserve">         REGISTRO SANITARIO DE 0.80 X 0.80 X 1.00 M, CON MURO DE LADRILLO DE LAMA DE 5.5 X 11.0 X 22.0 CM, ASENTADO CON MORTERO CEMENTO-ARENA 1:3, APLANADO CON MORTERO CEMENTO-ARENA DE RIO 1:3, TAPA DE CONCRETO F'C=200 KG/CM2, MARCO Y CONTRAMARCO DE ANGULO DE 1 1/2 X 1/8", DESPERDICIOS Y ACARREO DE MATERIALES AL SITIO DE SU UTILIZACION."</v>
          </cell>
          <cell r="C36" t="str">
            <v>PZA</v>
          </cell>
          <cell r="D36">
            <v>5</v>
          </cell>
          <cell r="E36">
            <v>3715.34</v>
          </cell>
        </row>
        <row r="37">
          <cell r="B37" t="str">
            <v xml:space="preserve">   BAÑOS</v>
          </cell>
        </row>
        <row r="38">
          <cell r="B38" t="str">
            <v xml:space="preserve">      DESMANTELAMIENTO</v>
          </cell>
        </row>
        <row r="39">
          <cell r="A39" t="str">
            <v>140129-A</v>
          </cell>
          <cell r="B39" t="str">
            <v xml:space="preserve">         DESINSTALACION DE MUEBLE DE BAÑO YA SEA INODORO, LAVABO, MINGITORIO,  ETC. SIN RECUPERACION  INCLUYE:  DESCONEXION, HERRAMIENTAS, MANO DE OBRA, LIMPIEZA Y ACARREO DEL MUEBLE FUERA DE LA OBRA.</v>
          </cell>
          <cell r="C39" t="str">
            <v>PZA</v>
          </cell>
          <cell r="D39">
            <v>10</v>
          </cell>
          <cell r="E39">
            <v>119.57</v>
          </cell>
        </row>
        <row r="40">
          <cell r="A40" t="str">
            <v>140106-A</v>
          </cell>
          <cell r="B40" t="str">
            <v xml:space="preserve">         DESMONTAJE SIN RECUPERACION DE LUMINARIAS DE SOBREPONER O DE EMPOTRAR A UNA ALTURA DE 0-3 M INCLUYE: ACARREO FUERA DE LA OBRA, MANO DE OBRA, EQUIPO Y HERRAMIENTA.</v>
          </cell>
          <cell r="C40" t="str">
            <v>PZA</v>
          </cell>
          <cell r="D40">
            <v>16</v>
          </cell>
          <cell r="E40">
            <v>159.83000000000001</v>
          </cell>
        </row>
        <row r="41">
          <cell r="A41" t="str">
            <v>PDEL0001</v>
          </cell>
          <cell r="B41" t="str">
            <v xml:space="preserve">         DESINSTALACION Y RETIRO  DE SALIDAS ELECTRICAS PARA LUMINARIAS, APAGADORES, CONTACTOS Y SECADORES DE MANO, A CUALQUIER NIVEL INCLUYE: RETIRO DE APAGADORES, CONTACTOS Y CONDUCTORES, HERRAMIENTA, MANO DE OBRA Y TODO LO NECESARIO PARA SU CORRECTA EJECUCION</v>
          </cell>
          <cell r="C41" t="str">
            <v>SAL</v>
          </cell>
          <cell r="D41">
            <v>18</v>
          </cell>
          <cell r="E41">
            <v>159.83000000000001</v>
          </cell>
        </row>
        <row r="42">
          <cell r="B42" t="str">
            <v xml:space="preserve">      INSTALACION ELECTRICA</v>
          </cell>
        </row>
        <row r="43">
          <cell r="A43" t="str">
            <v>907569-A</v>
          </cell>
          <cell r="B43" t="str">
            <v xml:space="preserve">         CABLEADO DE SALIDA ELECTRICA PARA LUMINARIAS, APAGADORES, CONTACTOS Y SECADORES DE MANO, HASTA 4 M. DE LONGITUD EN DUCTERIA EXISTENTE, CABLE VINANEL THW-LS 600 V. A 75° C, 90° C, MARCA CONDUCTORES MONTERREY O EQUIVALENTE,  INCLUYE:  2 CABLES DE COBRE THW CAL. 12 AWG.  Y 1 CABLE DE COBRE THW CAL. 14 AWG, ENCINTADO, CONEXION A TIERRA, MATERIALES MENORES,  HERRAMIENTA, MANO DE OBRA ESPECIALIZADA , CONEXIONES, LIMPIEZA DEL AREA DE TRABAJO, PRUEBAS, DESPERDICIOS Y ACARREO DEL MATERIAL AL SITIO DE SU COLOCACION, A CUALQUIER NIVEL, SUSTITUCION DE CABLES.</v>
          </cell>
          <cell r="C43" t="str">
            <v>SAL</v>
          </cell>
          <cell r="D43">
            <v>16</v>
          </cell>
          <cell r="E43">
            <v>364.84</v>
          </cell>
        </row>
        <row r="44">
          <cell r="A44" t="str">
            <v>522550-A</v>
          </cell>
          <cell r="B44" t="str">
            <v xml:space="preserve">         SALIDA ELECTRICA PARA LUMINARIAS, APAGADORES, CONTACTOS Y SECADORES DE MANO, OCULTA, CON TUBERIA Y CONEXIONES CONDUIT PVC TIPO PESADO DE 3/4" 19 MM. DE DIAMETRO HASTA 4 M. DE LONGITUD, CABLE VINANEL THW-LS 600 V. A 75° C, 90° C, MARCA CONDUCTORES MONTERREY O EQUIVALENTE, CABLE VINANEL 21 THW-LS 600 V. A 75° C, 90° C, MARCA CONDUMEX O EQUIVALENTE, 2 CABLES DE COBRE THW CAL. 12 AWG.  Y 1 CABLE DE COBRE THW CAL. 14 AWG, CAJAS CUADRADAS, INCLUYE: TRAZO, RANURAS Y RESANES CON MORTERO CEMENTO- ARENA 1:3, MATERIALES MENORES Y DE CONSUMO, ELEMENTOS DE FIJACION, PRUEBAS, DESPERDICIOS, HERRAMIENTAS, MANO DE OBRA ESPECIALIZADA Y ACARREO DEL MATERIAL AL SITIO DE SU COLOCACION, EN CUALQUIER NIVEL, (SALIDA NUEVA).</v>
          </cell>
          <cell r="C44" t="str">
            <v>SAL</v>
          </cell>
          <cell r="D44">
            <v>18</v>
          </cell>
          <cell r="E44">
            <v>622.28</v>
          </cell>
        </row>
        <row r="45">
          <cell r="A45" t="str">
            <v>536006-A</v>
          </cell>
          <cell r="B45" t="str">
            <v xml:space="preserve">         SUMINISTRO Y COLOCACION ADICIONAL EN SALIDA ELECTRICA DE CABLE DE COBRE THW CAL. 12 AWG. INC. MATERIALES MENORES,PRUEBAS Y ACARREOS AL SITIO DE SU COLOCACION.</v>
          </cell>
          <cell r="C45" t="str">
            <v>M</v>
          </cell>
          <cell r="D45">
            <v>250</v>
          </cell>
          <cell r="E45">
            <v>34.75</v>
          </cell>
        </row>
        <row r="46">
          <cell r="A46" t="str">
            <v>EXT014B</v>
          </cell>
          <cell r="B46" t="str">
            <v xml:space="preserve">         SUMINISTRO Y COLOCACION DE LUMINARIA LED LINEAL 36W GR-LD002 O SIMILAR, INCLUYE: LAMPARA, MATERIALES MENORES, HERRAMIENTA, MANO DE OBRA, PRUEBAS, FLETES, DESPERDICIOS,  Y ACARREOS AL SITIO DE SU COLOCACION.</v>
          </cell>
          <cell r="C46" t="str">
            <v>PZA</v>
          </cell>
          <cell r="D46">
            <v>16</v>
          </cell>
          <cell r="E46">
            <v>733.81</v>
          </cell>
        </row>
        <row r="47">
          <cell r="A47" t="str">
            <v>536006-B</v>
          </cell>
          <cell r="B47" t="str">
            <v xml:space="preserve">         SUMINISTRO Y COLOCACION ADICIONAL EN SALIDA ELECTRICA DE CABLE DE COBRE THW CAL. 14 AWG. INC. MATERIALES MENORES,PRUEBAS Y ACARREOS AL SITIO DE SU COLOCACION.</v>
          </cell>
          <cell r="C47" t="str">
            <v>M</v>
          </cell>
          <cell r="D47">
            <v>200</v>
          </cell>
          <cell r="E47">
            <v>31.97</v>
          </cell>
        </row>
        <row r="48">
          <cell r="A48" t="str">
            <v>CQ-B02</v>
          </cell>
          <cell r="B48" t="str">
            <v xml:space="preserve">         SUMINISTRO Y COLOCACION DE APAGADOR SENCILLO MERIDA BTICINO COLOR BLANCO O EQUIVALENTE, INCLUYE: PLACA Y TAPA, MATERIALES, ACARREOS, PRUEBAS, FLETES, MANO DE OBRA Y HERRAMIENTA.</v>
          </cell>
          <cell r="C48" t="str">
            <v>PZA</v>
          </cell>
          <cell r="D48">
            <v>10</v>
          </cell>
          <cell r="E48">
            <v>240.04</v>
          </cell>
        </row>
        <row r="49">
          <cell r="A49" t="str">
            <v>JM-ELE-A002</v>
          </cell>
          <cell r="B49" t="str">
            <v xml:space="preserve">         SUMINISTRO Y COLOCACIÓN DE CONTACTO TOMA CORRIENTE PROTEGIDA DUPLEX 2P+T, 15A. 127V. QUIZIÑO MODELO: SQZ5215KD CON PLACA MÉRIDA. INCLUYE: HERRAMIENTA, MATERIALES, MANO DE OBRA, EQUIPO Y TODO LO NECESARIO PARA SU CORRECTA INSTALACIÓN.</v>
          </cell>
          <cell r="C49" t="str">
            <v>PZA</v>
          </cell>
          <cell r="D49">
            <v>10</v>
          </cell>
          <cell r="E49">
            <v>268.8</v>
          </cell>
        </row>
        <row r="50">
          <cell r="A50" t="str">
            <v>C2</v>
          </cell>
          <cell r="B50" t="str">
            <v xml:space="preserve">         SUMINISTRO Y COLOCACION DE TABLERO DE ALUMBRADO, NQ304AB225F  MCA. SQUAR´D,  CON INTERRUPTOR PRINCIPAL DE 3 X 225 AMP, INCLUYE: MONTAJE, CINCHOS, PRUEBAS, MATERIALES MENORES, FIJACION, HERRAMIENTAS, MANO DE OBRA ESPECIALIZADA Y ACARREOS DE MATERIAL AL SITIO DE SU UTILIZACION.</v>
          </cell>
          <cell r="C50" t="str">
            <v>PZA</v>
          </cell>
          <cell r="D50">
            <v>1</v>
          </cell>
          <cell r="E50">
            <v>27943.22</v>
          </cell>
        </row>
        <row r="51">
          <cell r="A51" t="str">
            <v>C3</v>
          </cell>
          <cell r="B51" t="str">
            <v xml:space="preserve">         SUMINISTRO Y COLOCACION DE INTERRUPTOR TERMOMAGNETICO CON GABINETE PARA INTERPERIE, 2 POLOS, DE 70 A 100 AMPERES, MCA. SQUARE'D, GABINETE NEMA 3 CAT. FA100RB, CON INTERRUPTOR TIPO  FAL22070-100  INCLUYE: MATERIALES MENORES Y DE FIJACION,  PRUEBAS, HERRAMIENTAS, MANO DE OBRA Y ACARREO DE MATERIALES AL SITIO DE SU COLOCACION.</v>
          </cell>
          <cell r="C51" t="str">
            <v>PZA</v>
          </cell>
          <cell r="D51">
            <v>1</v>
          </cell>
          <cell r="E51">
            <v>10188.719999999999</v>
          </cell>
        </row>
        <row r="52">
          <cell r="A52" t="str">
            <v>C4</v>
          </cell>
          <cell r="B52" t="str">
            <v xml:space="preserve">         SUMINISTRO Y COLOCACION DE INTERRUPTOR TERMOMAGNETICO QO150 1P  DE 10 A 50 AMPERES, MCA. SQUARE D, CAT. QO. INC.: PRUEBAS, MATERIALES MENORES Y ACARREO DE MATERIALES AL SITIO DE SU COLOCACION.</v>
          </cell>
          <cell r="C52" t="str">
            <v>PZA</v>
          </cell>
          <cell r="D52">
            <v>12</v>
          </cell>
          <cell r="E52">
            <v>315.37</v>
          </cell>
        </row>
        <row r="53">
          <cell r="A53" t="str">
            <v>C5</v>
          </cell>
          <cell r="B53" t="str">
            <v xml:space="preserve">         SUMINISTRO Y COLOCACION DE INTERRUPTOR TERMOMAGNETICO CON 2 POLOS, DE 15-50 AMPERES, MCA. SQUARE D, CAT. QO250. INCLUYE: PRUEBAS, FLETES, MATERIALES MENORES Y ACARREO DE MATERIALES AL SITIO DE SU COLOCACION.</v>
          </cell>
          <cell r="C53" t="str">
            <v>PZA</v>
          </cell>
          <cell r="D53">
            <v>6</v>
          </cell>
          <cell r="E53">
            <v>601.08000000000004</v>
          </cell>
        </row>
        <row r="54">
          <cell r="B54" t="str">
            <v xml:space="preserve">      PISOS</v>
          </cell>
        </row>
        <row r="55">
          <cell r="A55" t="str">
            <v>JM-AZU-003</v>
          </cell>
          <cell r="B55" t="str">
            <v xml:space="preserve">         SUMINISTRO Y COLOCACIÓN DE PISO RECTIFICADO STONEWALK DE 59X59 CM. COLOR MARFIL, MARCA INTERCERAMIC. INCLUYE: HERRAMIENTA, MATERIALES, MANO DE OBRA, EQUIPO Y TODO LO NECESARIO PARA SU CORRECTA INSTALACIÓN.</v>
          </cell>
          <cell r="C55" t="str">
            <v>M2</v>
          </cell>
          <cell r="D55">
            <v>110</v>
          </cell>
          <cell r="E55">
            <v>592.57000000000005</v>
          </cell>
        </row>
        <row r="56">
          <cell r="A56" t="str">
            <v>EXT-019</v>
          </cell>
          <cell r="B56" t="str">
            <v xml:space="preserve">         SUMINISTRO Y COLOCACION DE RECUBRIMIENTO DE MURO A BASE DE LOSETA MODELO  SPA WHITE GLOSSY DE INTERCERAMIC 30X60 O SIMILAR, ASENTADO CON PEGA PISO Y JUNTEADO CON JUNTEADOR DE COLOR SIN ARENA, CON JUNTAS DE 3.00 MM. DE ANCHO MINIMO, INCLUYE: CORTE, REMATES, ESCUADRE, DESPERDICIOS, DESPATINADO, HERRAMIENTAS, MATERIALES,  MANO DE OBRA, LIMPIEZA  Y ACARREO DE MATERIALES AL SITIO DE SU UTILIZACION, A CUALQUIER NIVEL</v>
          </cell>
          <cell r="C56" t="str">
            <v>M2</v>
          </cell>
          <cell r="D56">
            <v>39.46</v>
          </cell>
          <cell r="E56">
            <v>806.39</v>
          </cell>
        </row>
        <row r="57">
          <cell r="B57" t="str">
            <v xml:space="preserve">      ALBAÑILERIA</v>
          </cell>
        </row>
        <row r="58">
          <cell r="A58" t="str">
            <v>C9</v>
          </cell>
          <cell r="B58" t="str">
            <v xml:space="preserve">         APLANADO CON MORTERO CEMENTO-CAL-ARENA 1:2:6, DE 2.0 CM. DE ESPESOR, A PLOMO Y REGLA, ACABADO APALILLADO FINO, INCLUYE: MATERIALES, ANDAMIOS, NIVELACION, PLOMEO, REMATES, BOLEADOS, DESPERDICIOS, HERRAMIENTAS, LIMPIEZAS, MANO DE OBRA Y ACARREO DE MATERIALES AL SITIO DE SU UTILIZACION. A CUALQUIER NIVEL.</v>
          </cell>
          <cell r="C58" t="str">
            <v>M2</v>
          </cell>
          <cell r="D58">
            <v>434</v>
          </cell>
          <cell r="E58">
            <v>160.08000000000001</v>
          </cell>
        </row>
        <row r="59">
          <cell r="A59" t="str">
            <v>PA1006</v>
          </cell>
          <cell r="B59" t="str">
            <v xml:space="preserve">         FIRME DE CONCRETO F'C= 150 KG/CM2 DE 8 CMS. DE ESPESOR, ACABADO APLAILLADO, INCLUYE EXTENDIDO, REGLEADO, CURADO, DESPERDICIO Y ACARREOS.</v>
          </cell>
          <cell r="C59" t="str">
            <v>M2</v>
          </cell>
          <cell r="D59">
            <v>110</v>
          </cell>
          <cell r="E59">
            <v>254.95</v>
          </cell>
        </row>
        <row r="60">
          <cell r="A60" t="str">
            <v>C10</v>
          </cell>
          <cell r="B60" t="str">
            <v xml:space="preserve">         SUMINISTRO Y APLICACION DE RECUBRIMIENTO CON PASTA TIPO STUCCO, EN BOVEDAS EXISTENTES, DE HASTA 5MM DE ESPESOR,  INCLUYE: SUMINISTROS, MOVIMIENTOS INTERNOS Y DESPERDICIOS DE TODO LOS MATERIIALES, FILETES Y/O BOLEADOS, EMBOQUILLADOS, MANO DE OBRA, ANDAMIOS, EQUIPO Y HERRAMIENTA, LIMPIEZA, CARGA Y RETIRO DE MATERIAL SOBRANTE Y/O DESPERDICIO FUERA DE LA OBRA.</v>
          </cell>
          <cell r="C60" t="str">
            <v>M2</v>
          </cell>
          <cell r="D60">
            <v>145.88999999999999</v>
          </cell>
          <cell r="E60">
            <v>139.63999999999999</v>
          </cell>
        </row>
        <row r="61">
          <cell r="B61" t="str">
            <v xml:space="preserve">      PINTURA</v>
          </cell>
        </row>
        <row r="62">
          <cell r="A62" t="str">
            <v>393145-B</v>
          </cell>
          <cell r="B62" t="str">
            <v xml:space="preserve">         SUMINISTRO Y APLICACION DE 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HERRERIA CERRADA (DUELA DE LAMINA ACANALADA, TRABAJO TERMINADO, A DOS MANOS, INCLUYE: MATERIALES MENORES Y DE CONSUMO, ANDAMIOS, PREPARACION DE LA SUPERFICIE, HERRAMIENTAS, LIMPIEZA, MANO DE OBRA Y  EQUIPO DE SEGURIDAD. A CUALQUIER NIVEL. (LA PINTURA ES POR AMBOS LADOS DE LA VENTANERIA, PERO PARA SU PAGO ES MEDIDA SOLO POR 1 SOLO LADO).</v>
          </cell>
          <cell r="C62" t="str">
            <v>M2</v>
          </cell>
          <cell r="D62">
            <v>38</v>
          </cell>
          <cell r="E62">
            <v>132.49</v>
          </cell>
        </row>
        <row r="63">
          <cell r="B63" t="str">
            <v xml:space="preserve">      MUEBLES DE BAÑO, ACCESORIOS Y EQUIPO</v>
          </cell>
        </row>
        <row r="64">
          <cell r="A64" t="str">
            <v>AR-21</v>
          </cell>
          <cell r="B64" t="str">
            <v xml:space="preserve">         SALIDA HIDRÁULICA DE AGUA FRÍA Y/O CALIENTE, PARA ALIMENTACIÓN A MUEBLE SANITARIO, CONSISTENTE EN TUBERÍA Y CONEXIONES DE COBRE TIPO M DE 1/2 A 11/2" DE DIÁMETRO, INCLUYE: DESPERDICIO DE TUBERÍA, CÁMARAS CONTRA GOLPE DE ARIETE, COPLES, CODOS, TEES, YEES, REDUCCIONES, VÁLVULAS Y TUERCAS UNIÓN EN CUADROS DE VÁLVULAS, MATERIALES MENORES, FLETES Y ACARREO DE LOS MATERIALES AL SITIO DE SU INSTALACIÓN Y PRUEBAS.</v>
          </cell>
          <cell r="C64" t="str">
            <v>SAL</v>
          </cell>
          <cell r="D64">
            <v>12</v>
          </cell>
          <cell r="E64">
            <v>815.21</v>
          </cell>
        </row>
        <row r="65">
          <cell r="A65" t="str">
            <v>AR-25</v>
          </cell>
          <cell r="B65" t="str">
            <v xml:space="preserve">         SALIDA SANITARIA A MUEBLE, CONSISTENTE EN TUBERÍA Y CONEXIONES DE PVC DE 2, 3" Y 4" DE DIÁMETRO, INCLUYE: DESPERDICIO DE TUBERÍA, LÍNEA DE VENTILACIÓN (DESFOGUE), COPLES, CODOS, TEES, YEES, REDUCCIONES, REGISTRO SANITARIO, MATERIALES MENORES, FLETES Y ACARREO DE LOS MATERIALES AL SITIO DE SU INSTALACIÓN Y PRUEBAS. (DE ACUERDO A PLANOS DE PROYECTO).  "</v>
          </cell>
          <cell r="C65" t="str">
            <v>SAL</v>
          </cell>
          <cell r="D65">
            <v>12</v>
          </cell>
          <cell r="E65">
            <v>673.82</v>
          </cell>
        </row>
        <row r="66">
          <cell r="A66" t="str">
            <v>590020-A</v>
          </cell>
          <cell r="B66" t="str">
            <v xml:space="preserve">         SUMINISTRO E INSTALACION DE INODORO CON TANQUE BAJO, MODELO CONVENIENT CADET DE LABIOS ALARGADOS DE COLOR, MARCA AMERICAN STANDARD O SIMILAR. INCLUYE: ASIENTO DE PLASTICO, LLAVE ANGULAR FIG. 401, TANQUE, ACCESORIOS DE BRONCE PARA EL TANQUE BAJO, MATERIALES MENORES, LIMPIEZA, CUELLO DE CERA CON GUIA, PRUEBAS, HERRAMIENTAS, MANO DE OBRA Y ACARREO DE MATERIALES AL SITIO DE SU COLOCACION.</v>
          </cell>
          <cell r="C66" t="str">
            <v>PZA</v>
          </cell>
          <cell r="D66">
            <v>3</v>
          </cell>
          <cell r="E66">
            <v>4417.8500000000004</v>
          </cell>
        </row>
        <row r="67">
          <cell r="A67" t="str">
            <v>AR-24</v>
          </cell>
          <cell r="B67" t="str">
            <v xml:space="preserve">         SUMINISTRO Y COLOCACION DE CALENTADOR SOLAR EN ACERO INOXIDABLE CON CAPACIDAD DE ALMACENAJE DE 300LT. CON 30 TUBOS DE BROSILICATO DE 2.1 MM REFORZADO CON RECUBRIMIENTO TRICAPA, INCLUYE ESTRUCTURA DE SOPORTE, SUMINISTRO, INSTALACIÓN, MANO DE OBRA ESPECIALIZADA, HERRAMIENTAS Y MATERIALES NECESARIOS PARA SU INSTALACIÓN.</v>
          </cell>
          <cell r="C67" t="str">
            <v>PZA</v>
          </cell>
          <cell r="D67">
            <v>1</v>
          </cell>
          <cell r="E67">
            <v>13898.6</v>
          </cell>
        </row>
        <row r="68">
          <cell r="A68" t="str">
            <v>590214-B</v>
          </cell>
          <cell r="B68" t="str">
            <v xml:space="preserve">         SUMINISTRO Y COLOCACION DE LAVABO, BLANCO, MARCA AMERICAN STANDARD. LINEA ECONOMICA (MOD. VERACRUZ), INCLUYE: LLAVE ANGULAR FIG. 401, MANGUERA FLEXIBLE, CESPOL CROMADO,  MATERIALES MENORES Y DE CONSUMO, ELEMENTOS DE FIJACION, MANO DE OBRA CALIFICADA, LIMPIEZA DEL AREA DE TRABAJO, HERRAMIENTA, PRUEBAS Y ACARREO DE MATERIALES AL SITIO DE SU COLOCACION.</v>
          </cell>
          <cell r="C68" t="str">
            <v>PZA</v>
          </cell>
          <cell r="D68">
            <v>5</v>
          </cell>
          <cell r="E68">
            <v>2397.61</v>
          </cell>
        </row>
        <row r="69">
          <cell r="A69" t="str">
            <v>PT104</v>
          </cell>
          <cell r="B69" t="str">
            <v xml:space="preserve">         SUMINISTRO Y COLOCACION DE CESPOL CROMADO PARA FREGADOR FIG TV-030 HELVEX INCLUYE: MANO DE OBRA Y HERRAMIENTA.</v>
          </cell>
          <cell r="C69" t="str">
            <v>PZA</v>
          </cell>
          <cell r="D69">
            <v>2</v>
          </cell>
          <cell r="E69">
            <v>1220.06</v>
          </cell>
        </row>
        <row r="70">
          <cell r="A70" t="str">
            <v>C30</v>
          </cell>
          <cell r="B70" t="str">
            <v xml:space="preserve">         SUMINISTRO Y COLOCACION DE LLAVE MEZCLADORA PARA TARJA MCA. URREA CAT. 9373 CON MANERALES. INCLUYE: MANO DE OBRA Y MATERIALES MENORES PARA SU COLOCACION.</v>
          </cell>
          <cell r="C70" t="str">
            <v>PZA</v>
          </cell>
          <cell r="D70">
            <v>2</v>
          </cell>
          <cell r="E70">
            <v>2469.54</v>
          </cell>
        </row>
        <row r="71">
          <cell r="A71" t="str">
            <v>TCIS02</v>
          </cell>
          <cell r="B71" t="str">
            <v xml:space="preserve">         TINACO DE JET 1100 LITROS C/ACCS ROTOPLAS, INCLUYE: SUMINISTRO, INSTALACIÓN, MANO DE OBRA, EQUIPO Y HERRAMIENTA. JARDINERÍA</v>
          </cell>
          <cell r="C71" t="str">
            <v>PZA</v>
          </cell>
          <cell r="D71">
            <v>1</v>
          </cell>
          <cell r="E71">
            <v>4316.3500000000004</v>
          </cell>
        </row>
        <row r="72">
          <cell r="A72" t="str">
            <v>TMUBA14</v>
          </cell>
          <cell r="B72" t="str">
            <v xml:space="preserve">         SUMINISTRO Y COLOCACION DE DISPENSADOR DE PAPEL HIGIENICO MCA. JOFEL MOD. AZUR MAXI PH52001 O SIMILAR, INCLUYE: MATERIAL, MANO DE OBRA, EQUIPO Y HERRAMIENTA.</v>
          </cell>
          <cell r="C72" t="str">
            <v>PZA</v>
          </cell>
          <cell r="D72">
            <v>3</v>
          </cell>
          <cell r="E72">
            <v>1067.5899999999999</v>
          </cell>
        </row>
        <row r="73">
          <cell r="A73" t="str">
            <v>TMUBA15</v>
          </cell>
          <cell r="B73" t="str">
            <v xml:space="preserve">         SUMINISTRO Y COLOCACION DE DISPENSADOR DE JABON MCA. JOFEL MOD. AC54000 O SIMILAR INCLUYE: MATERIAL, MANO DE OBRA, EQUIPO Y HERRAMIENTA.</v>
          </cell>
          <cell r="C73" t="str">
            <v>PZA</v>
          </cell>
          <cell r="D73">
            <v>5</v>
          </cell>
          <cell r="E73">
            <v>2428.39</v>
          </cell>
        </row>
        <row r="74">
          <cell r="A74" t="str">
            <v>TMUBA16</v>
          </cell>
          <cell r="B74" t="str">
            <v xml:space="preserve">         SUMINISTRO Y COLOCACION DE DISPENSADOR DE TOALLA INTERDOBLADA MCA. JOFEL MOD. PT5100 O SIMILAR INCLUYE: MATERIAL, MANO DE OBRA, EQUIPO Y HERRAMIENTA.</v>
          </cell>
          <cell r="C74" t="str">
            <v>PZA</v>
          </cell>
          <cell r="D74">
            <v>5</v>
          </cell>
          <cell r="E74">
            <v>1430.2</v>
          </cell>
        </row>
        <row r="75">
          <cell r="A75" t="str">
            <v>TMUBA17</v>
          </cell>
          <cell r="B75" t="str">
            <v xml:space="preserve">         SUMINISTRO Y COLOCACION DE BARRA RECTA PARA PERSONAS CON CAPACIDADES DIFERENTES ACERO SATINADO MCA. HELVEX MOD. B-700-S O SIMILAR INCLUYE: MATERIAL, MANO DE OBRA, EQUIPO Y HERRAMIENTA.</v>
          </cell>
          <cell r="C75" t="str">
            <v>PZA</v>
          </cell>
          <cell r="D75">
            <v>1</v>
          </cell>
          <cell r="E75">
            <v>1649.38</v>
          </cell>
        </row>
        <row r="76">
          <cell r="A76" t="str">
            <v>TMUBA07-A</v>
          </cell>
          <cell r="B76" t="str">
            <v xml:space="preserve">          SUMINISTRO Y COLOCACIÓN DE MEZCLADORA DE LAVABO 4” DE ACERO INOXIDABLE CODIGO 73INOX, LINEA URREA O EQUIVALENTE INCLUYE:  MANO DE OBRA CALIFICADA, MATERIALES MENORES, HERRAMIENTA,  PRUEBAS, LIMPIEZA Y ACARREO DEL MATERIALES AL SITIO DE SU COLOCACIÓN.</v>
          </cell>
          <cell r="C76" t="str">
            <v>PZA</v>
          </cell>
          <cell r="D76">
            <v>6</v>
          </cell>
          <cell r="E76">
            <v>2725.73</v>
          </cell>
        </row>
        <row r="77">
          <cell r="A77" t="str">
            <v>TMUBA05</v>
          </cell>
          <cell r="B77" t="str">
            <v xml:space="preserve">         SUMINISTRO Y COLOCACIÓN DE COLADERA DE UNA BOCA, DESAGÜE DE CONTORNO TAPA REDONDA, MODELO 24-HL MARCA HELVEX O EQUIVALENTE. INCLUYE: CONEXIONES, MATERIALES MENORES Y DE CONSUMO, NIVELACIÓN, HERRAMIENTAS, PRUEBAS, MANO DE OBRA Y ACARREOS AL SITIO DE SU INSTALACIÓN.</v>
          </cell>
          <cell r="C77" t="str">
            <v>PZA</v>
          </cell>
          <cell r="D77">
            <v>3</v>
          </cell>
          <cell r="E77">
            <v>1855.68</v>
          </cell>
        </row>
        <row r="78">
          <cell r="A78" t="str">
            <v>PM-C0002</v>
          </cell>
          <cell r="B78" t="str">
            <v xml:space="preserve">         SUMINISTRO Y COLOCACION DE MANGUERA COFLEX DE 1/2" PARA W.C. DE 35 CM DE LONGITUD. INCLUYE: FLETES, MANIOBRAS, ACARREO, COLOCACIÓN A CUALQUIER NIVEL, FIJACIÓN, PRUEBAS, MATERIALES MENORES Y HERRAMIENTA NECESARIA.</v>
          </cell>
          <cell r="C78" t="str">
            <v>PZA</v>
          </cell>
          <cell r="D78">
            <v>6</v>
          </cell>
          <cell r="E78">
            <v>149.22999999999999</v>
          </cell>
        </row>
        <row r="79">
          <cell r="A79" t="str">
            <v>PM-C0001</v>
          </cell>
          <cell r="B79" t="str">
            <v xml:space="preserve">         SUMINISTRO Y COLOCACION DE MANGUERA COFLEX DE 1/2" PARA LAVABO DE 40 CM DE LONGITUD. INCLUYE: FLETES, MANIOBRAS, ACARREO, COLOCACIÓN A CUALQUIER NIVEL, FIJACIÓN, PRUEBAS, MATERIALES MENORES Y HERRAMIENTA NECESARIA.</v>
          </cell>
          <cell r="C79" t="str">
            <v>PZA</v>
          </cell>
          <cell r="D79">
            <v>12</v>
          </cell>
          <cell r="E79">
            <v>149.63999999999999</v>
          </cell>
        </row>
        <row r="80">
          <cell r="A80" t="str">
            <v>PA1015</v>
          </cell>
          <cell r="B80" t="str">
            <v xml:space="preserve">         SUMINISTRO Y COLOCACION DE FREGADERO UNA TARJA DE ACERO INOXIDABLE CON ESCURRIDERO DE 0.95 M X 0.50 M. INCLUYE: LLAVES ANGULARES FIG. 401, SOPORTES,  MATERIALES MENORES, PRUEBAS Y ACARREO DE MATERIALES AL SITIO DE SU COLOCACION.</v>
          </cell>
          <cell r="C80" t="str">
            <v>PZA</v>
          </cell>
          <cell r="D80">
            <v>1</v>
          </cell>
          <cell r="E80">
            <v>1824.84</v>
          </cell>
        </row>
        <row r="81">
          <cell r="A81" t="str">
            <v>PM-C0003</v>
          </cell>
          <cell r="B81" t="str">
            <v xml:space="preserve">         SUMINISTRO Y COLOCACION DE CANASTA Y CONTRACANASTA PARA TARJA EN ACERO INOXIDABLE. INCLUYE: MANO DE OBRA Y LO NECESARIO PARA SU CORRECTA EJECUCION.</v>
          </cell>
          <cell r="C81" t="str">
            <v>PZA</v>
          </cell>
          <cell r="D81">
            <v>1</v>
          </cell>
          <cell r="E81">
            <v>352.69</v>
          </cell>
        </row>
        <row r="82">
          <cell r="A82" t="str">
            <v>P-614101</v>
          </cell>
          <cell r="B82" t="str">
            <v xml:space="preserve">         SUMINISTRO Y COLOCACION DE ESPEJO DE 4 MM. CON MARCO DE ALUMINIO ANODIZADO NATURAL  DE 2" CAT. 10103, Y FONDO DE TRIPLAY DE PINO DE 6 MM. INCLUYE: SUMINISTRO, MANO DE OBRA, COLOCACION A CUALQUIER ALTURA Y TODO LO NECESARIO PARA SU CORRECTA EJECUCION.</v>
          </cell>
          <cell r="C82" t="str">
            <v>M2</v>
          </cell>
          <cell r="D82">
            <v>3</v>
          </cell>
          <cell r="E82">
            <v>1451.75</v>
          </cell>
        </row>
        <row r="83">
          <cell r="A83" t="str">
            <v>AR-41</v>
          </cell>
          <cell r="B83" t="str">
            <v xml:space="preserve">         SUMINISTRO Y COLOCACIÓN DE LAVADERO DE GRANITO DE RECUPERACIÓN. INCLUYE:  NIVELACIÓN, ANCLAJE, RESANES, LLAVE DE CHORRO CROMADA DE 1/2" URREA 18CR, HERRAMIENTAS, LIMPIEZA, DESPERDICIOS, MANO DE OBRA Y ACARREO DE MATERIALES AL SITIO DE SU INSTALACIÓN.</v>
          </cell>
          <cell r="C83" t="str">
            <v>PZA</v>
          </cell>
          <cell r="D83">
            <v>1</v>
          </cell>
          <cell r="E83">
            <v>1021.21</v>
          </cell>
        </row>
        <row r="84">
          <cell r="B84" t="str">
            <v xml:space="preserve">   AZOTEA</v>
          </cell>
        </row>
        <row r="85">
          <cell r="B85" t="str">
            <v xml:space="preserve">      DEMOLICION</v>
          </cell>
        </row>
        <row r="86">
          <cell r="A86" t="str">
            <v>140060-A</v>
          </cell>
          <cell r="B86" t="str">
            <v xml:space="preserve">         DEMOLICION DE ENLADRILLADO EN AZOTEA DE 17 X 17, INCLUYE: ACOPIO DE MATERIAL PARA SU POSTERIOR RETIRO, MANO DE OBRA, EQUIPO Y HERRAMIENTA, ACARREO DEL MATERIAL PRODUCTO DE LA DEMOLICIÓN HASTA EL CENTRO DE ACOPIO, PARA SU POSTERIOR RETIRO.</v>
          </cell>
          <cell r="C86" t="str">
            <v>M2</v>
          </cell>
          <cell r="D86">
            <v>15</v>
          </cell>
          <cell r="E86">
            <v>69.94</v>
          </cell>
        </row>
        <row r="87">
          <cell r="A87" t="str">
            <v>156005-A</v>
          </cell>
          <cell r="B87" t="str">
            <v xml:space="preserve">         CARGA MANUAL Y ACARREO EN CAMIÓN 1 ER. KILOMETRO, DE MATERIAL PRODUCTO DE EXCAVACIÓN Y/O DEMOLICIÓN, INCLUYE: MANO DE OBRA, EQUIPO Y HERRAMIENTA, (NORMA S. C. T. N-CTR-CAR-1-01-013-00).</v>
          </cell>
          <cell r="C87" t="str">
            <v>M3</v>
          </cell>
          <cell r="D87">
            <v>65.650000000000006</v>
          </cell>
          <cell r="E87">
            <v>118.54</v>
          </cell>
        </row>
        <row r="88">
          <cell r="A88" t="str">
            <v>3000104-A</v>
          </cell>
          <cell r="B88" t="str">
            <v xml:space="preserve">         ACARREO EN CAMION A KILÓMETROS SUBSECUENTES DE MATERIAL PRODUCTO DE EXCAVACIÓN Y/O DEMOLICIÓN,  INCLUYE: MANO DE OBRA, EQUIPO Y HERRAMIENTA. (NORMA S. C. T. N-CTR-CAR-1-01-013-00)</v>
          </cell>
          <cell r="C88" t="str">
            <v>M3-KM</v>
          </cell>
          <cell r="D88">
            <v>328.21</v>
          </cell>
          <cell r="E88">
            <v>10.92</v>
          </cell>
        </row>
        <row r="89">
          <cell r="B89" t="str">
            <v xml:space="preserve">      ALBAÑILERIA</v>
          </cell>
        </row>
        <row r="90">
          <cell r="A90" t="str">
            <v>322044-A</v>
          </cell>
          <cell r="B90" t="str">
            <v xml:space="preserve">         ENTORTADO DE JALCRETO F´C= 100 KG/CM2, DE 15 CM. DE ESPESOR PROMEDIO, PARA DAR PENDIENTES EN ENTREPISO Y/O AZOTEA, ACABADO APALILLADO, PARA RECIBIR TEJA, IMPERMEABILIZANTE Y/O ENLADRILLADO, INCLUYE: MATERIALES, LECHADA DE CEMENTO GRIS C/ IMPERMEABILIZANTE INTEGRAL A RAZON DE 1 KG/SACO DE CEMENTO, NIVELACION, ELEVACIONES, DESPERDICIOS, HERRAMIENTAS, LIMPIEZA, MANO DE OBRA Y  ACARREOS DE MATERIALES A LUGAR DE SU COLOCACION. EN CUALQUIER NIVEL.</v>
          </cell>
          <cell r="C90" t="str">
            <v>M2</v>
          </cell>
          <cell r="D90">
            <v>15</v>
          </cell>
          <cell r="E90">
            <v>409.49</v>
          </cell>
        </row>
        <row r="91">
          <cell r="A91" t="str">
            <v>324012-A</v>
          </cell>
          <cell r="B91" t="str">
            <v xml:space="preserve">         ENLADRILLADO DE AZOTEA CON LADRILLO DE BARRO ROJO RECOCIDO DE 17.0 X 17.0 CM, ASENTADO CON MORTERO CEMENTO-ARENA 1:3. INC.: LECHADA DE CEMENTO GRIS Y COLOR ROJO TERRACOTA CON IMPERMEABILIZANTE INTEGRAL (1 KG/SACO DE CEMENTO), REMATE ORILLERO (2 HILADAS) Y ACARREO DE MATERIALES AL SITIO DE SU COLOCACION.</v>
          </cell>
          <cell r="C91" t="str">
            <v>M2</v>
          </cell>
          <cell r="D91">
            <v>15</v>
          </cell>
          <cell r="E91">
            <v>347.06</v>
          </cell>
        </row>
        <row r="92">
          <cell r="B92" t="str">
            <v xml:space="preserve">      IMPERMEABILIZANTE</v>
          </cell>
        </row>
        <row r="93">
          <cell r="A93" t="str">
            <v>CQ-B05</v>
          </cell>
          <cell r="B93" t="str">
            <v xml:space="preserve">         SUMINISTRO Y APLICACIÓN DE MEMBRANA IMPERMEABILIZANTE MARCA CURACRETO TECHNOPLY O SIMILAR PREFABRICADA CON ASFALTOS MODIFICADOS 4.0 MM DE ESPESOR CON REFUERZO DE FIBRA POLIÉSTER DE ALTA ELASTICIDAD. MODIFICADA SBS (ESTIRENO  BUTADIENO ESTIRENO) ACABADO GRAVILLA COLOR ROJO Y/O BLANCO, ADHERIDO A LA SUPERFICIE TERMO FUSIONADO A FUEGO DIRECTO CON SOPLETE DE GAS BUTANO, TRASLAPADO 10 CM ENTRE LIENZO Y LIENZO, INCLUYE: APLICACIÓN DE PRIMER "A" EMULSIÓN ACUOSA. APLICACIÓN DE CEMENTO PLÁSTICO ASFÁLTICO COMO SELLADOR Y CALAFATEO DE JUNTAS Y PUNTOS CRÍTICOS, INCLUYE ACARREOS Y ELEVACIÓN DE MATERIAL HASTA UN NIVEL PARA AZOTEAS, HERRAMIENTA, EQUIPO DE TERMOFUSIÓN Y CORTES. GARANTÍA DE 10 AÑOS.</v>
          </cell>
          <cell r="C93" t="str">
            <v>M2</v>
          </cell>
          <cell r="D93">
            <v>145.88999999999999</v>
          </cell>
          <cell r="E93">
            <v>246.35</v>
          </cell>
        </row>
        <row r="94">
          <cell r="A94" t="str">
            <v>AR-46</v>
          </cell>
          <cell r="B94" t="str">
            <v xml:space="preserve">         JUNTA DE DILATACIÓN DE 2 X 2 CM, PARA ENLADRILLADO A BASE DE SIKALFEX 1A, INCLUYE: BACKED ROD DE 3/4",  MATERIAL,  DESPERDICIOS, HERRAMIENTA Y MANO DE OBRA.</v>
          </cell>
          <cell r="C94" t="str">
            <v>M</v>
          </cell>
          <cell r="D94">
            <v>45</v>
          </cell>
          <cell r="E94">
            <v>130.57</v>
          </cell>
        </row>
        <row r="95">
          <cell r="A95" t="str">
            <v>140059-A</v>
          </cell>
          <cell r="B95" t="str">
            <v xml:space="preserve">         DESPRENDIMIENTO DE IMPERMEABILIZANTE CON DOS CAPAS DE REFUERZO CON ESPESOR PROMEDIO DE 3-5 MM., INCLUYE: ANDAMIOS, MANO DE OBRA, EQUIPO Y HERRAMIENTA, ACARREO DEL MATERIAL PRODUCTO DE LA DEMOLICIÓN HASTA EL CENTRO DE ACOPIO, PARA SU POSTERIOR RETIRO.</v>
          </cell>
          <cell r="C95" t="str">
            <v>M2</v>
          </cell>
          <cell r="D95">
            <v>145.88999999999999</v>
          </cell>
          <cell r="E95">
            <v>39.35</v>
          </cell>
        </row>
        <row r="96">
          <cell r="B96" t="str">
            <v xml:space="preserve">   LIMPIEZA</v>
          </cell>
        </row>
        <row r="97">
          <cell r="A97" t="str">
            <v>396418-A</v>
          </cell>
          <cell r="B97" t="str">
            <v xml:space="preserve">      LIMPIEZA AL FINAL DE LA OBRA EN FORMA MANUAL INCLUYE: TODO LO NECESARIO PARA SU CORRECTA EJECUCION.</v>
          </cell>
          <cell r="C97" t="str">
            <v>M2</v>
          </cell>
          <cell r="D97">
            <v>1318</v>
          </cell>
          <cell r="E97">
            <v>11.66</v>
          </cell>
        </row>
        <row r="98">
          <cell r="B98" t="str">
            <v xml:space="preserve">   OBRA EXTERIOR</v>
          </cell>
        </row>
        <row r="99">
          <cell r="B99" t="str">
            <v xml:space="preserve">      DEMOLICIONES Y DESMANTELAMIENTOS</v>
          </cell>
        </row>
        <row r="100">
          <cell r="A100" t="str">
            <v>EXTSM05</v>
          </cell>
          <cell r="B100" t="str">
            <v xml:space="preserve">         DESMONTAJE DE CERCO PERIMETRAL DE  MALLA CICLONICA GALVANIZADA EXISTENTE DE 1.00 M. DE ALTURA SIN RECUPERACION. INCLUYE: RETIRO DE POSTES, HERRAMIENTA NECESARIA, MANO DE OBRA Y ACARREOS FUERA DE LA OBRA.</v>
          </cell>
          <cell r="C100" t="str">
            <v>M</v>
          </cell>
          <cell r="D100">
            <v>100</v>
          </cell>
          <cell r="E100">
            <v>87</v>
          </cell>
        </row>
        <row r="101">
          <cell r="A101" t="str">
            <v>AR-44</v>
          </cell>
          <cell r="B101" t="str">
            <v xml:space="preserve">         CORTE Y RETIRO ÁRBOL Y  TRONCO DE ÁRBOL(SECO), CON UNA ALTURA DE HASTA 7 M. Y UN DIÁMETRO DE 60 CMS, INCLUYE: HERRAMIENTA, MANO DE OBRA Y RETIRO DEL MATERIAL DE DESPERDICIO FUERA DE LA OBRA.</v>
          </cell>
          <cell r="C101" t="str">
            <v>PZA</v>
          </cell>
          <cell r="D101">
            <v>2</v>
          </cell>
          <cell r="E101">
            <v>3510.78</v>
          </cell>
        </row>
        <row r="102">
          <cell r="B102" t="str">
            <v xml:space="preserve">      ALBAÑIERIAS</v>
          </cell>
        </row>
        <row r="103">
          <cell r="A103" t="str">
            <v>AR-28</v>
          </cell>
          <cell r="B103" t="str">
            <v xml:space="preserve">         BANQUETA DE CONCRETO F'C=150 KG/CM2 DE 10 CMS. DE ESPESOR, INCLUYE; AFINE Y COMPACTADO DE BASE, CIMBRA EN FRONTERAS, COLADO, VIBRADO, CURADO, , MANO DE OBRA Y CARREO DE MATERIALES AL SITIO DE SU UTILIZACIÓN.</v>
          </cell>
          <cell r="C103" t="str">
            <v>M2</v>
          </cell>
          <cell r="D103">
            <v>140</v>
          </cell>
          <cell r="E103">
            <v>281.92</v>
          </cell>
        </row>
        <row r="104">
          <cell r="A104" t="str">
            <v>C23</v>
          </cell>
          <cell r="B104" t="str">
            <v xml:space="preserve">         RODAPIE DE PIEDRA BRAZA ACABADO APARENTE 2 CARAS, ASENTADO CON MORTERO CE CEMENTO-ARENA EN PROPORCION 1:3, INCLUYE: MATERIALES, MANO DE OBRA Y HERRAMIENTA.</v>
          </cell>
          <cell r="C104" t="str">
            <v>M3</v>
          </cell>
          <cell r="D104">
            <v>43.04</v>
          </cell>
          <cell r="E104">
            <v>1989.12</v>
          </cell>
        </row>
        <row r="105">
          <cell r="A105" t="str">
            <v>AR-29</v>
          </cell>
          <cell r="B105" t="str">
            <v xml:space="preserve">         FORJADO DE RAMPA PARA MINUSVALIDOS FABRICADO A BASE DE CONCRETO F'C=200 KG/CM2. T.M.A. 3/4 HECHO EN OBRA DE 0.10 A 0.20 MT. DE ESPESOR  PROMEDIO DANDO PENDIENTE DEL 10%. INCLUYE: HERRAMIENTAS, ACABADO RAYADO,  CIMBRA DESCIMBRA, MANO DE OBRA, REMATE EN PISO Y BANQUETA, ACARREO DEL  MATERIALES AL SITIO DE SU UTILIZACIÓN."</v>
          </cell>
          <cell r="C105" t="str">
            <v>M2</v>
          </cell>
          <cell r="D105">
            <v>12</v>
          </cell>
          <cell r="E105">
            <v>397.06</v>
          </cell>
        </row>
        <row r="106">
          <cell r="A106" t="str">
            <v>PA1022</v>
          </cell>
          <cell r="B106" t="str">
            <v xml:space="preserve">         MURETE DE BLOCK SOLIDO  DE CEMENTO 11X 14 X 28 CM DE SECCION, A TEZON,  A UNA ALTURA DE 1.00 M SENTADO CON MORTERO CEMENTO-ARENA EN PROP: 1:3, ACABADO COMUN, INCLUYE: ACARREOS DE MATERIALES AL SITIO DE UTILIZACION, MANO DE OBRA Y HERRAMIENTA.</v>
          </cell>
          <cell r="C106" t="str">
            <v>M2</v>
          </cell>
          <cell r="D106">
            <v>55</v>
          </cell>
          <cell r="E106">
            <v>502.61</v>
          </cell>
        </row>
        <row r="107">
          <cell r="A107" t="str">
            <v>C33</v>
          </cell>
          <cell r="B107" t="str">
            <v xml:space="preserve">         DALA DE CONCRETO F'C=250 KG/CM2, T.M.A.=3/4", CON SECCION DE 14 X 20 CMS., ARMADA CON 4 VARILLAS DEL # 3 Y ESTRIBOS DEL NO. 2 @ 15 CMS., INCLUYE: ARMADO, COLADO, CURADO, VIBRADO, CIMBRA COMUN, DESCIMBRA, TRASLAPES, CRUCES DE VARILLAS CON ELEMENTOS TRANSVERSALES, DESPERDICIOS, MANO DE OBRA, HERRAMIENTA Y ACARREO DE MATERIALES AL SITIO DE SU UTILIZACION, A CUALQUIER ALTURA.</v>
          </cell>
          <cell r="C107" t="str">
            <v>M</v>
          </cell>
          <cell r="D107">
            <v>210</v>
          </cell>
          <cell r="E107">
            <v>341.39</v>
          </cell>
        </row>
        <row r="108">
          <cell r="A108" t="str">
            <v>C34</v>
          </cell>
          <cell r="B108" t="str">
            <v xml:space="preserve">         ANCLAJE DE CASTILLO EN CIMENTACION 14 X 20 CMS., CONCRETO F'C=250 KG/CM2, ARMADO CON 4 VARILLAS DEL #3 (3/8") Y ESTRIBOS DEL #2 A CADA 20 CMS., CIMBRA COMUN. INCLUYE: CIMBRADO, DESCIMBRADO,CURADO Y VIBRADO</v>
          </cell>
          <cell r="C108" t="str">
            <v>M</v>
          </cell>
          <cell r="D108">
            <v>35</v>
          </cell>
          <cell r="E108">
            <v>383.57</v>
          </cell>
        </row>
        <row r="109">
          <cell r="A109" t="str">
            <v>C41</v>
          </cell>
          <cell r="B109" t="str">
            <v xml:space="preserve">         SUMINISTRO Y ELABORACION DE EMPEDRADO ZAMPEADO CON MORTERO CEMENTO-ARENA PROP. 1:4 Y PIEDRA LAJA 15-20  CMS DE ESPESOR PROMEDIO TOTAL, INCLUYE: TRAZO,  MATERIALES, ACOMODO DE PIEDRA, NIVELACION, HERRAMIENTA, EQUIPO, MANO DE OBRA, LIMPIEZA Y ACARREOS DE TODOS LOS MATERIALES AL SITIO DE SU COLOCACION.</v>
          </cell>
          <cell r="C109" t="str">
            <v>M2</v>
          </cell>
          <cell r="D109">
            <v>70</v>
          </cell>
          <cell r="E109">
            <v>463.32</v>
          </cell>
        </row>
        <row r="110">
          <cell r="A110" t="str">
            <v>PA1037</v>
          </cell>
          <cell r="B110" t="str">
            <v xml:space="preserve">         CONSTRUCCION DE CUARTO DE RPBI (RESIDUOS PELIGROSOS BIOLOGICO INFECCIOSOS), DE 1.20 X 1.60 X 0.60 M DE ALTURA, A BASE DE MURO DE DUROCK DE 13 MM DE 9.5 CM DE ESPESOR, A DOS CARAS TANTO EN MUROS COMO EN CUBIERTAS, FIJADO EN PISO DE CONCRETO, APLICACION DE MORTERO CEMENTO ARENA DE RIO PROP: 1:4, ACABADO FINO EN AMBAS CARAS Y CUBIERTA, LOSA EN PISO DE 10 CM DE ESPESOR CONCRETO F,C=150 KG/CM2, CON UNA PENDIENTE DE 1%  ACABADO PULIDO Y APLICACION DE PINTURA VINILICA BASE AGUA COLOR BLANCO EN MUROS EXTERIORES Y ACABADO EN INTERIOR DE RPBI A BASE DE APLICACION DE PINTURA EPOXICA GRADO MEDICO ANTIBACTERIAL A BASE DE POLIURETANO, MARCA SHERWIN WILLIAMS O SIMILAR, O EQUIVALENTE APLICANDO UN PRIMER MANO DE RESINAS CON BASE ACRILICAS Y/O EPOXICAS  DE ALTA PENETRACION, SEGUNDA MANO CON UN RECUBRIMIENTO EN SECO CON AIRLESS DE BAJA PRESION CON BOQUILLA DE USO INDUSTRIAL Y ABANICO DE 20" DE COMPONENTES BASE SOLVENTE Y CATALIZADOR A DOS MANOS MINIMO Y CON UN RENDIMIENTO DE 3L/M2  POR CADA CAPA, CON UNA PUERTA DE ALUMINIO COLOR NATURAL A BASE DE MARCO Y/O PERFILES DE 2" CORREDIZA, CON DUELAS LISAS DE ALUMINIO NATURAL, CURVAS SANITARIAS A BASE DE RESINAS EPOXICAS EN EL INTERIOR DEL CUARTO, INCLUYE: MATERIALES, DESPERDICIOS, LOS TIEMPOS DE SECADO Y PREPARACION DE RESINAS, APLICACIONES, MANO DE OBRA, LA HERRAMIENTA Y TODO LO NECESARIO PARA SU CORRECTA EJECUCION Y FUNCIONAMIENTO.</v>
          </cell>
          <cell r="C110" t="str">
            <v>PZA</v>
          </cell>
          <cell r="D110">
            <v>1</v>
          </cell>
          <cell r="E110">
            <v>16373.71</v>
          </cell>
        </row>
        <row r="111">
          <cell r="A111" t="str">
            <v>C39</v>
          </cell>
          <cell r="B111" t="str">
            <v xml:space="preserve">         SUMINISTRO Y COLOCACION DE LOGOTIPO SUBLIMADO EN PISOS DE CONCRETO SIMPLE, CON LA LEYENDA DE "JALISCO" Y "SIOP", ELABORADOS A BASE DE TIPOGRAFIA MONTADA EN MOLDE DE GOMA, INCLUYE: MOLDE, TRAZO, MANO DE OBRA, EQUIPO Y TODO LO NECESARIO PARA SU CORRECTA EJECUCION.</v>
          </cell>
          <cell r="C111" t="str">
            <v>PZA</v>
          </cell>
          <cell r="D111">
            <v>45</v>
          </cell>
          <cell r="E111">
            <v>91.64</v>
          </cell>
        </row>
        <row r="112">
          <cell r="A112" t="str">
            <v>C38</v>
          </cell>
          <cell r="B112" t="str">
            <v xml:space="preserve">         CENEFA DE 40 CMS PISO DE CONCRETO ESTAMPADO CON COLOR DE F¨C=200KG/CM2, DE 10 CM. DE ESPESOR, CON CONCRETO RESISTENCIA NORMAL AGREGADO AL MAXIMO DE 3/4", HECHO EN OBRA, PREPARACION DE PISO CON COLOR Y ENCDURECEDOR ( A RAZON DE 2.50 KG/M2.) PARA ACABADO PULIDO, DESMOLDALTE 0.122 KG/M2, Y APLICACION DE SELLADOR ACRILICO A RAZON DE 0.232 LTS/M2;  INCLUYE: TRAZO, NIVELACION , AFINE, Y COMPACTACION DEL TERRENO, DESPERDICIOS, ACARREOS, REGLADO, ESTAMPADO CON MOLDE DE POLIURETANO,  LAVADO CON AGUA A PRESION, CIMBRA EN FRONTERAS, COLOR INDICADO EN OBRA POR LA SUPERVISION, DESCIMBRADO, COLADO, CURADO, LIMPIEZA, MANO DE OBRA Y EQUIPO.</v>
          </cell>
          <cell r="C112" t="str">
            <v>M</v>
          </cell>
          <cell r="D112">
            <v>50</v>
          </cell>
          <cell r="E112">
            <v>358.45</v>
          </cell>
        </row>
        <row r="113">
          <cell r="B113" t="str">
            <v xml:space="preserve">      CERCA PERIMETRAL</v>
          </cell>
        </row>
        <row r="114">
          <cell r="A114" t="str">
            <v>C35</v>
          </cell>
          <cell r="B114" t="str">
            <v xml:space="preserve">         SUMINISTRO E INSTALACION DE CERCA DE MALLA DE ALAMBRE GALVANIZADO CAL. 10.50, CON ABERTURA DE 55 X 55 MM DE 2.00 MT ALTURA, CON MARCO SUPERIOR DE TUBO GALVANIZADO DE 42 MM DIAM. CAL 20,  ALAMBRE LISO GALVANIZADO CAL. 10.5 EN REMATE INFERIOR, ALAMBRE DE PUAS CAL. 12.5 (3 HILOS), POSTE DE LINEA DE TUBO GALVANIZADO DE 48 MM. DE DIAM. CAL. 18 DE 2.00 MTS. DE ALTURA Y 0.40 MTS. DE CIMENTACION MAS BAYONETA, POSTES ESQUINEROS O REFUERZOS CON TUBO GALVANIZADO DE 60 MM. DE DIAM. CAL. 26 X 2.00 MTS. DE ALTURA Y 0.40 MTS. DE CIMENTACION MAS OCHAVO, Y POSTES CARGADORES CON TUBO GALVANIZADO DE 73 MM. DE DIAM. CAL. 16 Y 2.40 MTS. DE ALTURA MAS 0.50 MTS. DE CIMENTACION (TIPO INSTITUCIONAL), INCLUYE: AHOGADO DE POSTES EN CONCRETO F'C=150 KG/CM2, MANO DE OBRA EN COLOCACION DE MALLA Y ACCESORIOS, EQUIPO, HERRAMIENTA Y LIMPIEZA (TODO GALVANIZADO POR INMERSION EN CALIENTE).</v>
          </cell>
          <cell r="C114" t="str">
            <v>M</v>
          </cell>
          <cell r="D114">
            <v>79</v>
          </cell>
          <cell r="E114">
            <v>522.55999999999995</v>
          </cell>
        </row>
        <row r="115">
          <cell r="B115" t="str">
            <v xml:space="preserve">      INSTALACIONES HIDRAULICAS Y ELECTRICAS</v>
          </cell>
        </row>
        <row r="116">
          <cell r="A116" t="str">
            <v>C1</v>
          </cell>
          <cell r="B116" t="str">
            <v xml:space="preserve">         SUMINISTRO E INSTALACION DE BASE SOCKET TIPO BIFASICA DE 5 X 100 AMP.,  INCLUYE: UNA MUFA CONDULET DE 38 MM., UN TRAMO DE TUBO CONDUIT PARED GRUESA ETIQUETA VERDE DE 38 MM DE DIAMETRO, 12 METROS DE CABLE DE COBRE TIPO THW-LS CAL. 4 AWG  600V, 75°, MCA CONDUMEX O CONDUCTORES MONTERREY,  MATERIALES MENORES, CONEXION, DESPERDICIOS, PRUEBAS, HERRAMIENTAS, LIMPIEZA, MANO DE OBRA ESPECIALIZADA Y ACARREO DE MATERIALES AL SITIO DE SU UTILIZACION.</v>
          </cell>
          <cell r="C116" t="str">
            <v>PZA</v>
          </cell>
          <cell r="D116">
            <v>1</v>
          </cell>
          <cell r="E116">
            <v>2242.16</v>
          </cell>
        </row>
        <row r="117">
          <cell r="A117" t="str">
            <v>PA1035</v>
          </cell>
          <cell r="B117" t="str">
            <v xml:space="preserve">         CISTERNA DE 5000 LITROS C/BOMBA Y ACC ROTOPLAS, INCLUYE: EXCAVACION EN FORMA MANUAL, FIRME DE CONCRETO SIMPLE DE 5 CM DE ESPESOR CON CONCRETO F´C=100 KG/CM2, MALLA GALLINERA EN CONTORNO DE EXCAVACION Y MORTERO CEMENTO-ARENA PROP. 1:5 DE 3 CM DE ESPESOR, RELLENO CON SUELO CEMENTO A RAZON DE 6 PARTES DE MATERIAL DE LUGAR Y 1 PARTE DE CAL, BROCAL Y TAPA METALICA PARA REGISTRO HIDRAULICO, LOSA SUPERIOR CON CONCRETO F´C=200 KG/CM2 DE 12 CM DE ESPESOR ARMADA CON VARILLA DEL NO.3 A CADA 20CM  AMBOS VERTICAL Y HORIZONTAL, TERMINADO APALILLADO, LLENADO DE CISTERNA CON AGUA, MADERA DE PINO  DE 2DA PARA PUNTALAMIENTOS, PASO DE LOSA DE CONCRETO, DESPERDICIOS, RETIRO DE MATERIAL DE EXCAVACION SOBRANTE FUERA DE LA OBRA, EQUIPO MANO DE OBRA Y HERRAMIENTA.</v>
          </cell>
          <cell r="C117" t="str">
            <v>PZA</v>
          </cell>
          <cell r="D117">
            <v>1</v>
          </cell>
          <cell r="E117">
            <v>37051.68</v>
          </cell>
        </row>
        <row r="118">
          <cell r="B118" t="str">
            <v>ALVARO ORTEGATECHALUTA</v>
          </cell>
        </row>
        <row r="119">
          <cell r="B119" t="str">
            <v xml:space="preserve">   PUERTAS Y VENTANAS</v>
          </cell>
        </row>
        <row r="120">
          <cell r="B120" t="str">
            <v xml:space="preserve">      DESMANTELAMIENTO Y DEMOLICIONES</v>
          </cell>
        </row>
        <row r="121">
          <cell r="A121" t="str">
            <v>SIOP-001</v>
          </cell>
          <cell r="B121" t="str">
            <v xml:space="preserve">         DESMONTAJE SIN RECUPERACION DE PUERTAS Y VENTANAS, DE HERRERIA, ALUMINIO Y MADERA INCLUYE: ACARREO FUERA DE LA OBRA, MANO DE OBRA Y HERRAMIENTA.</v>
          </cell>
          <cell r="C121" t="str">
            <v>M2</v>
          </cell>
          <cell r="D121">
            <v>50</v>
          </cell>
          <cell r="E121">
            <v>95.75</v>
          </cell>
        </row>
        <row r="122">
          <cell r="A122" t="str">
            <v>AR-39</v>
          </cell>
          <cell r="B122" t="str">
            <v xml:space="preserve">         DEMOLICION DE APLANADOS DE 2 A 3 CMS. DE ESPESOR EN MUROS Y BOVEDAS  A CUALQUIER NIVEL, INCLUYE: (PROTECCIONES DE PISOS, VIDRIOS, PUERTAS, VENTANAS, LAMPARAS Y DEMAS INSTALACIONES QUE PUDIERAN RESULTAR DAÑADAS EN EL PROCESO DE LA DEMOLICION.) HERRAMIENTAS, EQUIPO DE SEGURIDAD,  ANDAMIOS, MANO DE OBRA, ACARREO DEL PRODUCTO DE LA DEMOLICION  DENTRO Y FUERA DE LA OBRA Y  LIMPIEZA DEL AREA DE TRABAJO.</v>
          </cell>
          <cell r="C122" t="str">
            <v>M2</v>
          </cell>
          <cell r="D122">
            <v>200</v>
          </cell>
          <cell r="E122">
            <v>77.540000000000006</v>
          </cell>
        </row>
        <row r="123">
          <cell r="B123" t="str">
            <v xml:space="preserve">      PUERTA Y VENTANA</v>
          </cell>
        </row>
        <row r="124">
          <cell r="A124" t="str">
            <v>357322-A</v>
          </cell>
          <cell r="B124" t="str">
            <v xml:space="preserve">         BOQUILLAS Y BOLEOS EN PUERTAS Y VENTANAS, CON MORTERO CEMENTO-CAL-ARENA 1:2:6, INCLUYE: ANDAMIOS Y ACARREO DE MATERIALES AL SITIO DE SU UTILIZACION.</v>
          </cell>
          <cell r="C124" t="str">
            <v>M</v>
          </cell>
          <cell r="D124">
            <v>50</v>
          </cell>
          <cell r="E124">
            <v>107.28</v>
          </cell>
        </row>
        <row r="125">
          <cell r="A125" t="str">
            <v>140057-A</v>
          </cell>
          <cell r="B125" t="str">
            <v xml:space="preserve">         AMPLIACION DE VANO PARA PUERTA Y VENTANA HASTA 0.50 CM DE ANCHO, INCLUYE: DEMOLICION DE MURO EXISTENTE Y ELEMENTOS ESTRUCTURALES, REPOSICION DEL MISMO MURO , CASTILLO, APLANADO, EMBOQUILLADOS, BOLEOS, RESANES, ACABADO AL TERMINADO AL EXISTENTE</v>
          </cell>
          <cell r="C125" t="str">
            <v>PZA</v>
          </cell>
          <cell r="D125">
            <v>3</v>
          </cell>
          <cell r="E125">
            <v>3235.07</v>
          </cell>
        </row>
        <row r="126">
          <cell r="A126" t="str">
            <v>390068-A</v>
          </cell>
          <cell r="B126" t="str">
            <v xml:space="preserve">         SUMINISTRO Y COLOCACION DE PUERTA DE TAMBOR CON TRIPLAY DE CAOBILLA DE 6 MM. POR AMBAS CARAS, DE  0.95 M. A 1.10  X 2.10 M. FORMADA A BASE DE BASTIDOR Y MARCO DE  MADERA DE PINO DE PRIMERA DE  2"  X  1 1/2"   Y  PEINAZOS DE 1 1/2" X 1 1/2"  A CADA 30 CM. EN AMBOS SENTIDOS, ACABADO ENTINTADO Y LACA BRILLANTE TRANSPARENTE,  INCLUYE: MARCO Y TOPES DE MADERA,  JAMBAS,  RESANADOR PARA MADERA, BISAGRA DE LIBRO DE 3", DESPERDICIOS, MATERIALES MENORES Y DE CONSUMO, HERRAMIENTAS,  ACARREO DE MATERIALES AL SITIO DE SU COLOCACION,  LIMPIEZA DEL AREA DE TRABAJO Y MANO DE OBRA ESPECIALIZADA.</v>
          </cell>
          <cell r="C126" t="str">
            <v>PZA</v>
          </cell>
          <cell r="D126">
            <v>12</v>
          </cell>
          <cell r="E126">
            <v>4680</v>
          </cell>
        </row>
        <row r="127">
          <cell r="A127" t="str">
            <v>C7</v>
          </cell>
          <cell r="B127" t="str">
            <v xml:space="preserve">         SUMINISTRO Y COLOCACION DE CERRADURA USO RUDO, MCA. TESA, MOD. EIFEL AS,  PARA PUERTA ABATIBLE, DOBLE MANIJA,  FABRICADA EN ALEACION DE ALUMINIO Y ZINC, CON CILINDRO DE BRONCE CLASE T60, ACABADO EN CROMO MATE, INCLUYE: HERRAMIENTA, LLAVES, MATERIALES MENORES Y DE CONSUMO, ELEMENTOS DE FIJACION, TALADROS, MANO DE OBRA Y ACARREO DE MATERIAL AL SITIO DE SU UTILIZACION. EN CUALQUIER NIVEL.</v>
          </cell>
          <cell r="C127" t="str">
            <v>PZA</v>
          </cell>
          <cell r="D127">
            <v>12</v>
          </cell>
          <cell r="E127">
            <v>1486.96</v>
          </cell>
        </row>
        <row r="128">
          <cell r="A128" t="str">
            <v>420011-A</v>
          </cell>
          <cell r="B128" t="str">
            <v xml:space="preserve">         SUMINISTRO, HABILITADO Y COLOCACION DE CANCELERIA FABRICADA  EN ALUMINIO ANODIZADO EN COLOR BLANCO CON PERFILES COMERCIALES DE 2 X 1.25",  MCA. CUPRUM,  LINEA PANORAMA O EQUIVALENTE INCLUYE: TRAZO, CORTES, AJUSTES, MATERIALES, CORREDERAS, JALADERAS, OPERADORES, REPISON, SELLADO PERIMETRAL, SILICON, VINIL, HERRAJES, ELEMENTOS DE FIJACION, MATERIALES MENORES Y DE CONSUMO, DESPERDICIOS, HERRAMIENTAS, MANO DE OBRA ESPECIALIZADA, LIMPIEZA, FLETES, EQUIPO Y COLOCACION A CUALQUIER NIVEL.</v>
          </cell>
          <cell r="C128" t="str">
            <v>M2</v>
          </cell>
          <cell r="D128">
            <v>0</v>
          </cell>
          <cell r="E128">
            <v>1441.81</v>
          </cell>
        </row>
        <row r="129">
          <cell r="A129" t="str">
            <v>412013-A</v>
          </cell>
          <cell r="B129" t="str">
            <v xml:space="preserve">         SUMINISTRO, FABRICACION Y COLOCACION DE HERRERIA TUBULAR Y/O ESTRUCTURAL, INCLUYE: SOLDADURA, ELEMENTOS DE FIJACION, MATERIALES MENORES, DESCALIBRES, DESPERDICIOS, BISAGRAS, FONDO ANTICORROSIVO, FLETES, HERRAMIENTAS, EQUIPO, MANO DE OBRA  Y ACARREO DE MATERIALES AL SITIO DE SU UTLIZACION.</v>
          </cell>
          <cell r="C129" t="str">
            <v>KG</v>
          </cell>
          <cell r="D129">
            <v>500</v>
          </cell>
          <cell r="E129">
            <v>70.81</v>
          </cell>
        </row>
        <row r="130">
          <cell r="A130" t="str">
            <v>393145-A</v>
          </cell>
          <cell r="B130" t="str">
            <v xml:space="preserve">         SUMINISTRO Y APLICACION DE 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VENTANERIA, MEDIDA POR UN SOLO LADO, TRABAJO TERMINADO, A DOS MANOS, INCLUYE: MATERIALES MENORES Y DE CONSUMO, ANDAMIOS, PREPARACION DE LA SUPERFICIE, HERRAMIENTAS, LIMPIEZA, MANO DE OBRA Y  EQUIPO DE SEGURIDAD. A CUALQUIER NIVEL. (LA PINTURA ES POR AMBOS LADOS DE LA VENTANERIA, PERO PARA SU PAGO ES MEDIDA SOLO POR 1 SOLO LADO).</v>
          </cell>
          <cell r="C130" t="str">
            <v>M2</v>
          </cell>
          <cell r="D130">
            <v>105.5</v>
          </cell>
          <cell r="E130">
            <v>110.32</v>
          </cell>
        </row>
        <row r="131">
          <cell r="A131" t="str">
            <v>426010-A</v>
          </cell>
          <cell r="B131" t="str">
            <v xml:space="preserve">         SUMINISTRO Y COLOCACION DE CRISTAL FLOTADO DE 6 MM. DE ESPESOR,  ASENTADO VINIL, INCLUYE: CORTES, DESPERDICIOS Y ACARREO DE MATERIALES AL SITIO DE SU UTILIZACION A CUALQUIER NIVEL.</v>
          </cell>
          <cell r="C131" t="str">
            <v>M2</v>
          </cell>
          <cell r="D131">
            <v>80</v>
          </cell>
          <cell r="E131">
            <v>684.52</v>
          </cell>
        </row>
        <row r="132">
          <cell r="B132" t="str">
            <v xml:space="preserve">   PINTURA</v>
          </cell>
        </row>
        <row r="133">
          <cell r="A133" t="str">
            <v>393016-A</v>
          </cell>
          <cell r="B133" t="str">
            <v xml:space="preserve">      PINTURA VINILICA VINIMEX DE COMEX O VINI-HOGAR SHERWIN WILLIAMS O EQUIVALENTE,  EN MUROS A DOS MANOS, INCLUYE: MATERIALES MENORES Y DE CONSUMO, ANDAMIOS, PREPARACION DE LA SUPERFICIE, SELLADO DE LA SUPERFICIE, HERRAMIENTAS, LIMPIEZA, MANO DE OBRA Y  EQUIPO DE SEGURIDAD.</v>
          </cell>
          <cell r="C133" t="str">
            <v>M2</v>
          </cell>
          <cell r="D133">
            <v>1216.5</v>
          </cell>
          <cell r="E133">
            <v>64.34</v>
          </cell>
        </row>
        <row r="134">
          <cell r="A134" t="str">
            <v>C40</v>
          </cell>
          <cell r="B134" t="str">
            <v xml:space="preserve">      SUMINISTRO Y ELABORACION DE ROTULO DE OBRA DISTINTIVOS, DE GOBIERNO DE JALISCO, SALUD, SERVICIOS DE SALUD JALISCO, A BASE DE PINTURA VINILICA, Y DE CARACTERISTICAS Y DIMENSIONES ASI COMO TIPOGRAFIA DE ACUERDO CON DISEÑO PROPORCIONADO POR LA SIOP, INCLUYE: MATERIALES, MANO DE OBRA CALIFICADA, HERRAMIENTA, EQUIPO, ANDAMIOS Y TODO LO NECESARIO PARA SU CORRECTA EJECUCION.</v>
          </cell>
          <cell r="C134" t="str">
            <v>PZA</v>
          </cell>
          <cell r="D134">
            <v>4</v>
          </cell>
          <cell r="E134">
            <v>1200</v>
          </cell>
        </row>
        <row r="135">
          <cell r="A135" t="str">
            <v>C42</v>
          </cell>
          <cell r="B135" t="str">
            <v xml:space="preserve">      SUMINISTRO Y APLICACIÓN DE PINTURA VINILICA COLORES INSTITUCIONALES COLOR AZUL DE 0.90 M  Y LINEA ROSA DE 0.10 M  EL RESTO DE LA SUPERFICIE COLOR BLANCO DE MURO EXTERIOR DE LA UNIDAD INCLUYE: MATERIALES, PREPARACION DE LA SUPERFICIE DESPERDICIO, EQUIPO, MANO DE OBRA, HERRAMIENTA ANDAMIOS Y TODO LO NECESARIO PARA SU CORRECTA EJECUCION.</v>
          </cell>
          <cell r="C135" t="str">
            <v>M</v>
          </cell>
          <cell r="D135">
            <v>60</v>
          </cell>
          <cell r="E135">
            <v>176.44</v>
          </cell>
        </row>
        <row r="136">
          <cell r="B136" t="str">
            <v xml:space="preserve">   PISOS</v>
          </cell>
        </row>
        <row r="137">
          <cell r="A137" t="str">
            <v>JM-AZU-003</v>
          </cell>
          <cell r="B137" t="str">
            <v xml:space="preserve">      SUMINISTRO Y COLOCACIÓN DE PISO RECTIFICADO STONEWALK DE 59X59 CM. COLOR MARFIL, MARCA INTERCERAMIC. INCLUYE: HERRAMIENTA, MATERIALES, MANO DE OBRA, EQUIPO Y TODO LO NECESARIO PARA SU CORRECTA INSTALACIÓN.</v>
          </cell>
          <cell r="C137" t="str">
            <v>M2</v>
          </cell>
          <cell r="D137">
            <v>338</v>
          </cell>
          <cell r="E137">
            <v>592.57000000000005</v>
          </cell>
        </row>
        <row r="138">
          <cell r="A138" t="str">
            <v>PA1003</v>
          </cell>
          <cell r="B138" t="str">
            <v xml:space="preserve">      SUMINISTRO Y COLOCACIÓN DE ZOCLO DE 10 CM DE ESPESOR, A BASE DE RECORTES DE LOSETA CERAMICA  DE 59X59 CM RECTIFICADO MCA INTERCERAMIC MOD. STONEWALK MARFIL O SIMILAR, AENTADO CON ADHESIVO PEGAPISO, BOQUILLA  COLOR INDICADO POR LA SUPERVISION, INCLUYE: ACARREOS AL SITIO DE COLOCACION, TRAZOS, CORTES, AJUSTES, REMATES, ESCUADRES, DESPERDICIOS,  DESPATINADO, EMBOQUILLADO, MATERIALES, MANO DE OBRA Y HERRAMIENTA, A CUALQUIER NIVEL.</v>
          </cell>
          <cell r="C138" t="str">
            <v>M</v>
          </cell>
          <cell r="D138">
            <v>255.73</v>
          </cell>
          <cell r="E138">
            <v>134.26</v>
          </cell>
        </row>
        <row r="139">
          <cell r="B139" t="str">
            <v xml:space="preserve">   INSTALACION HIDRO-SANITARIA</v>
          </cell>
        </row>
        <row r="140">
          <cell r="B140" t="str">
            <v xml:space="preserve">      DEMOLICION</v>
          </cell>
        </row>
        <row r="141">
          <cell r="A141" t="str">
            <v>140694-A</v>
          </cell>
          <cell r="B141" t="str">
            <v xml:space="preserve">         DEMOLICION DE PISO DE LOSETA Y AZULEJO DE CERAMICA,  BARRO Y/O EQUIVALENTE EN PISO Y/O MURO, INCLUYE: LIMPIEZA, MANO DE OBRA, HERRAMIENTA, ACARREO DEL MATERIAL PRODUCTO DE LA DEMOLICIÓN HASTA EL CENTRO DE ACOPIO, PARA SU POSTERIOR RETIRO.</v>
          </cell>
          <cell r="C141" t="str">
            <v>M2</v>
          </cell>
          <cell r="D141">
            <v>496.89</v>
          </cell>
          <cell r="E141">
            <v>82.24</v>
          </cell>
        </row>
        <row r="142">
          <cell r="A142" t="str">
            <v>140605-A</v>
          </cell>
          <cell r="B142" t="str">
            <v xml:space="preserve">         CORTE CON DISCO EN PISO DE MOSAICO Y/O CONCRETO DE 5 CM DE PROFUNDIDAD, INCLUYE: HERRAMIENTA, EQUIPO, MATERIALES DE CONSUMO, LIMPIEZA Y  MANO DE OBRA.</v>
          </cell>
          <cell r="C142" t="str">
            <v>M</v>
          </cell>
          <cell r="D142">
            <v>0</v>
          </cell>
          <cell r="E142">
            <v>36.31</v>
          </cell>
        </row>
        <row r="143">
          <cell r="A143" t="str">
            <v>PAV0006-A</v>
          </cell>
          <cell r="B143" t="str">
            <v xml:space="preserve">         DEMOLICIÓN DE CONCRETO SIMPLE EN BANQUETAS, GUARNICIONES, FIRMES, POR MEDIOS MANUALES, INCLUYE: RETIRO DEL MATERIAL A BANCO DE OBRA INDICADO POR SUPERVISIÓN, ABUNDAMIENTO, MANO DE OBRA, EQUIPO Y HERRAMIENTA.</v>
          </cell>
          <cell r="C143" t="str">
            <v>M3</v>
          </cell>
          <cell r="D143">
            <v>6</v>
          </cell>
          <cell r="E143">
            <v>540</v>
          </cell>
        </row>
        <row r="144">
          <cell r="A144" t="str">
            <v>156005-A</v>
          </cell>
          <cell r="B144" t="str">
            <v xml:space="preserve">         CARGA MANUAL Y ACARREO EN CAMIÓN 1 ER. KILOMETRO, DE MATERIAL PRODUCTO DE EXCAVACIÓN Y/O DEMOLICIÓN, INCLUYE: MANO DE OBRA, EQUIPO Y HERRAMIENTA, (NORMA S. C. T. N-CTR-CAR-1-01-013-00).</v>
          </cell>
          <cell r="C144" t="str">
            <v>M3</v>
          </cell>
          <cell r="D144">
            <v>6</v>
          </cell>
          <cell r="E144">
            <v>118.54</v>
          </cell>
        </row>
        <row r="145">
          <cell r="A145" t="str">
            <v>3000104-A</v>
          </cell>
          <cell r="B145" t="str">
            <v xml:space="preserve">         ACARREO EN CAMION A KILÓMETROS SUBSECUENTES DE MATERIAL PRODUCTO DE EXCAVACIÓN Y/O DEMOLICIÓN,  INCLUYE: MANO DE OBRA, EQUIPO Y HERRAMIENTA. (NORMA S. C. T. N-CTR-CAR-1-01-013-00)</v>
          </cell>
          <cell r="C145" t="str">
            <v>M3-KM</v>
          </cell>
          <cell r="D145">
            <v>36</v>
          </cell>
          <cell r="E145">
            <v>10.92</v>
          </cell>
        </row>
        <row r="146">
          <cell r="A146" t="str">
            <v>EXTSM02</v>
          </cell>
          <cell r="B146" t="str">
            <v xml:space="preserve">         DESCONEXION Y DESMONTAJE DE ACCESORIOS DE BAÑO EXISTENTES, TALES COMO JABONERAS, PAPELERAS, TOALLEROS, GANCHOS, ETC. SIN RECUPERCION.INCLUYE: HERRAMIENTAS, MANO DE OBRA,  ACARREO DE FUERA DE LA OBRA.</v>
          </cell>
          <cell r="C146" t="str">
            <v>PZA</v>
          </cell>
          <cell r="D146">
            <v>18</v>
          </cell>
          <cell r="E146">
            <v>69.91</v>
          </cell>
        </row>
        <row r="147">
          <cell r="A147" t="str">
            <v>EXTSM03</v>
          </cell>
          <cell r="B147" t="str">
            <v xml:space="preserve">         DESCONEXION Y DESMONTAJE DE CALENTADOR DE GAS EXISTENTE SIN RECUPERACION. INCLUYE: HERRAMIENTAS, LIMPIEZA DEL AREA DE TRABAJO, MANO DE OBRA ESPECIALIZADA Y ACARREO DENTRO Y FUERA DE LA OBRA.</v>
          </cell>
          <cell r="C147" t="str">
            <v>PZA</v>
          </cell>
          <cell r="D147">
            <v>1</v>
          </cell>
          <cell r="E147">
            <v>445.36</v>
          </cell>
        </row>
        <row r="148">
          <cell r="A148">
            <v>140128</v>
          </cell>
          <cell r="B148" t="str">
            <v xml:space="preserve">         DESCONEXION Y DESMONTAJE DE TINACO  EXISTENTE DE 1,100 LTS. DE CAPACIDAD. INCLUYE: ACARREO DENTRO Y FUERA DE LA OBRA, HERRAMIENTAS, EQUIPO DE SEGURIDAD Y MANO DE OBRA, A CUALQUIER ALTURA.</v>
          </cell>
          <cell r="C148" t="str">
            <v>PZA</v>
          </cell>
          <cell r="D148">
            <v>1</v>
          </cell>
          <cell r="E148">
            <v>994.98</v>
          </cell>
        </row>
        <row r="149">
          <cell r="A149" t="str">
            <v>EXTSM04</v>
          </cell>
          <cell r="B149" t="str">
            <v xml:space="preserve">         DESCONEXION Y RETIRO DE BOMBA EXISTENTE SIN RECUPERACION. INCLUYE; HERRAMIENTA, MANO DE OBRA, ACARREO Y ALMACENAJE DE LA BOMBA, EN LUGAR INDICADO POR  LA SUPERVISION..</v>
          </cell>
          <cell r="C149" t="str">
            <v>PZA</v>
          </cell>
          <cell r="D149">
            <v>1</v>
          </cell>
          <cell r="E149">
            <v>388.88</v>
          </cell>
        </row>
        <row r="150">
          <cell r="B150" t="str">
            <v xml:space="preserve">      LINEA PRINCIPAL</v>
          </cell>
        </row>
        <row r="151">
          <cell r="A151" t="str">
            <v>152002-A</v>
          </cell>
          <cell r="B151" t="str">
            <v xml:space="preserve">         EXCAVACION EN CEPAS POR MEDIO MANUALES, MATERIAL TIPO B, DE 0 A 2.00 M. DE PROFUNDIDAD, EN SECO, INCLUYE: AFINE DE TALUDES Y FONDO Y ACARREOS DEL MATERIAL EXCEDENTE DENTRO DE LA OBRA AL LUGAR INDICADO POR LA SUPERVISION, MEDIDO EN BANCO.</v>
          </cell>
          <cell r="C151" t="str">
            <v>M3</v>
          </cell>
          <cell r="D151">
            <v>5</v>
          </cell>
          <cell r="E151">
            <v>164.58</v>
          </cell>
        </row>
        <row r="152">
          <cell r="A152" t="str">
            <v>PAV0064-A</v>
          </cell>
          <cell r="B152" t="str">
            <v xml:space="preserve">         RELLENO EN CEPAS O MESETAS CON MATERIAL PRODUCTO DE LA EXCAVACION COMPACTADO AL 90% CON COMPACTADOR DE IMPACTO, EN CAPAS NO MAYORES DE 20 CM., INCLUYE: INCORPORACION DE AGUA NECESARIA, MANO DE OBRA, HERRAMIENTAS Y ACARREOS.</v>
          </cell>
          <cell r="C152" t="str">
            <v>M3</v>
          </cell>
          <cell r="D152">
            <v>5</v>
          </cell>
          <cell r="E152">
            <v>137.24</v>
          </cell>
        </row>
        <row r="153">
          <cell r="A153" t="str">
            <v>536035-A</v>
          </cell>
          <cell r="B153" t="str">
            <v xml:space="preserve">         REGISTRO SANITARIO DE 0.80 X 0.80 X 1.00 M, CON MURO DE LADRILLO DE LAMA DE 5.5 X 11.0 X 22.0 CM, ASENTADO CON MORTERO CEMENTO-ARENA 1:3, APLANADO CON MORTERO CEMENTO-ARENA DE RIO 1:3, TAPA DE CONCRETO F'C=200 KG/CM2, MARCO Y CONTRAMARCO DE ANGULO DE 1 1/2 X 1/8", DESPERDICIOS Y ACARREO DE MATERIALES AL SITIO DE SU UTILIZACION."</v>
          </cell>
          <cell r="C153" t="str">
            <v>PZA</v>
          </cell>
          <cell r="D153">
            <v>2</v>
          </cell>
          <cell r="E153">
            <v>3715.34</v>
          </cell>
        </row>
        <row r="154">
          <cell r="B154" t="str">
            <v xml:space="preserve">   BAÑOS</v>
          </cell>
        </row>
        <row r="155">
          <cell r="B155" t="str">
            <v xml:space="preserve">      DESMANTELAMIENTO</v>
          </cell>
        </row>
        <row r="156">
          <cell r="A156" t="str">
            <v>140129-A</v>
          </cell>
          <cell r="B156" t="str">
            <v xml:space="preserve">         DESINSTALACION DE MUEBLE DE BAÑO YA SEA INODORO, LAVABO, MINGITORIO,  ETC. SIN RECUPERACION  INCLUYE:  DESCONEXION, HERRAMIENTAS, MANO DE OBRA, LIMPIEZA Y ACARREO DEL MUEBLE FUERA DE LA OBRA.</v>
          </cell>
          <cell r="C156" t="str">
            <v>PZA</v>
          </cell>
          <cell r="D156">
            <v>11</v>
          </cell>
          <cell r="E156">
            <v>119.57</v>
          </cell>
        </row>
        <row r="157">
          <cell r="A157" t="str">
            <v>140106-A</v>
          </cell>
          <cell r="B157" t="str">
            <v xml:space="preserve">         DESMONTAJE SIN RECUPERACION DE LUMINARIAS DE SOBREPONER O DE EMPOTRAR A UNA ALTURA DE 0-3 M INCLUYE: ACARREO FUERA DE LA OBRA, MANO DE OBRA, EQUIPO Y HERRAMIENTA.</v>
          </cell>
          <cell r="C157" t="str">
            <v>PZA</v>
          </cell>
          <cell r="D157">
            <v>56</v>
          </cell>
          <cell r="E157">
            <v>159.83000000000001</v>
          </cell>
        </row>
        <row r="158">
          <cell r="A158" t="str">
            <v>PDEL0001</v>
          </cell>
          <cell r="B158" t="str">
            <v xml:space="preserve">         DESINSTALACION Y RETIRO  DE SALIDAS ELECTRICAS PARA LUMINARIAS, APAGADORES, CONTACTOS Y SECADORES DE MANO, A CUALQUIER NIVEL INCLUYE: RETIRO DE APAGADORES, CONTACTOS Y CONDUCTORES, HERRAMIENTA, MANO DE OBRA Y TODO LO NECESARIO PARA SU CORRECTA EJECUCION</v>
          </cell>
          <cell r="C158" t="str">
            <v>SAL</v>
          </cell>
          <cell r="D158">
            <v>163</v>
          </cell>
          <cell r="E158">
            <v>159.83000000000001</v>
          </cell>
        </row>
        <row r="159">
          <cell r="B159" t="str">
            <v xml:space="preserve">      INSTALACION ELECTRICA</v>
          </cell>
        </row>
        <row r="160">
          <cell r="A160" t="str">
            <v>907569-A</v>
          </cell>
          <cell r="B160" t="str">
            <v xml:space="preserve">         CABLEADO DE SALIDA ELECTRICA PARA LUMINARIAS, APAGADORES, CONTACTOS Y SECADORES DE MANO, HASTA 4 M. DE LONGITUD EN DUCTERIA EXISTENTE, CABLE VINANEL THW-LS 600 V. A 75° C, 90° C, MARCA CONDUCTORES MONTERREY O EQUIVALENTE,  INCLUYE:  2 CABLES DE COBRE THW CAL. 12 AWG.  Y 1 CABLE DE COBRE THW CAL. 14 AWG, ENCINTADO, CONEXION A TIERRA, MATERIALES MENORES,  HERRAMIENTA, MANO DE OBRA ESPECIALIZADA , CONEXIONES, LIMPIEZA DEL AREA DE TRABAJO, PRUEBAS, DESPERDICIOS Y ACARREO DEL MATERIAL AL SITIO DE SU COLOCACION, A CUALQUIER NIVEL, SUSTITUCION DE CABLES.</v>
          </cell>
          <cell r="C160" t="str">
            <v>SAL</v>
          </cell>
          <cell r="D160">
            <v>163</v>
          </cell>
          <cell r="E160">
            <v>364.84</v>
          </cell>
        </row>
        <row r="161">
          <cell r="A161" t="str">
            <v>522550-A</v>
          </cell>
          <cell r="B161" t="str">
            <v xml:space="preserve">         SALIDA ELECTRICA PARA LUMINARIAS, APAGADORES, CONTACTOS Y SECADORES DE MANO, OCULTA, CON TUBERIA Y CONEXIONES CONDUIT PVC TIPO PESADO DE 3/4" 19 MM. DE DIAMETRO HASTA 4 M. DE LONGITUD, CABLE VINANEL THW-LS 600 V. A 75° C, 90° C, MARCA CONDUCTORES MONTERREY O EQUIVALENTE, CABLE VINANEL 21 THW-LS 600 V. A 75° C, 90° C, MARCA CONDUMEX O EQUIVALENTE, 2 CABLES DE COBRE THW CAL. 12 AWG.  Y 1 CABLE DE COBRE THW CAL. 14 AWG, CAJAS CUADRADAS, INCLUYE: TRAZO, RANURAS Y RESANES CON MORTERO CEMENTO- ARENA 1:3, MATERIALES MENORES Y DE CONSUMO, ELEMENTOS DE FIJACION, PRUEBAS, DESPERDICIOS, HERRAMIENTAS, MANO DE OBRA ESPECIALIZADA Y ACARREO DEL MATERIAL AL SITIO DE SU COLOCACION, EN CUALQUIER NIVEL, (SALIDA NUEVA).</v>
          </cell>
          <cell r="C161" t="str">
            <v>SAL</v>
          </cell>
          <cell r="D161">
            <v>20</v>
          </cell>
          <cell r="E161">
            <v>622.28</v>
          </cell>
        </row>
        <row r="162">
          <cell r="A162" t="str">
            <v>536006-A</v>
          </cell>
          <cell r="B162" t="str">
            <v xml:space="preserve">         SUMINISTRO Y COLOCACION ADICIONAL EN SALIDA ELECTRICA DE CABLE DE COBRE THW CAL. 12 AWG. INC. MATERIALES MENORES,PRUEBAS Y ACARREOS AL SITIO DE SU COLOCACION.</v>
          </cell>
          <cell r="C162" t="str">
            <v>M</v>
          </cell>
          <cell r="D162">
            <v>0</v>
          </cell>
          <cell r="E162">
            <v>34.75</v>
          </cell>
        </row>
        <row r="163">
          <cell r="A163" t="str">
            <v>EXT014B</v>
          </cell>
          <cell r="B163" t="str">
            <v xml:space="preserve">         SUMINISTRO Y COLOCACION DE LUMINARIA LED LINEAL 36W GR-LD002 O SIMILAR, INCLUYE: LAMPARA, MATERIALES MENORES, HERRAMIENTA, MANO DE OBRA, PRUEBAS, FLETES, DESPERDICIOS,  Y ACARREOS AL SITIO DE SU COLOCACION.</v>
          </cell>
          <cell r="C163" t="str">
            <v>PZA</v>
          </cell>
          <cell r="D163">
            <v>56</v>
          </cell>
          <cell r="E163">
            <v>733.81</v>
          </cell>
        </row>
        <row r="164">
          <cell r="A164" t="str">
            <v>536006-B</v>
          </cell>
          <cell r="B164" t="str">
            <v xml:space="preserve">         SUMINISTRO Y COLOCACION ADICIONAL EN SALIDA ELECTRICA DE CABLE DE COBRE THW CAL. 14 AWG. INC. MATERIALES MENORES,PRUEBAS Y ACARREOS AL SITIO DE SU COLOCACION.</v>
          </cell>
          <cell r="C164" t="str">
            <v>M</v>
          </cell>
          <cell r="D164">
            <v>0</v>
          </cell>
          <cell r="E164">
            <v>31.97</v>
          </cell>
        </row>
        <row r="165">
          <cell r="A165" t="str">
            <v>CQ-B02</v>
          </cell>
          <cell r="B165" t="str">
            <v xml:space="preserve">         SUMINISTRO Y COLOCACION DE APAGADOR SENCILLO MERIDA BTICINO COLOR BLANCO O EQUIVALENTE, INCLUYE: PLACA Y TAPA, MATERIALES, ACARREOS, PRUEBAS, FLETES, MANO DE OBRA Y HERRAMIENTA.</v>
          </cell>
          <cell r="C165" t="str">
            <v>PZA</v>
          </cell>
          <cell r="D165">
            <v>46</v>
          </cell>
          <cell r="E165">
            <v>240.04</v>
          </cell>
        </row>
        <row r="166">
          <cell r="A166" t="str">
            <v>JM-ELE-A002</v>
          </cell>
          <cell r="B166" t="str">
            <v xml:space="preserve">         SUMINISTRO Y COLOCACIÓN DE CONTACTO TOMA CORRIENTE PROTEGIDA DUPLEX 2P+T, 15A. 127V. QUIZIÑO MODELO: SQZ5215KD CON PLACA MÉRIDA. INCLUYE: HERRAMIENTA, MATERIALES, MANO DE OBRA, EQUIPO Y TODO LO NECESARIO PARA SU CORRECTA INSTALACIÓN.</v>
          </cell>
          <cell r="C166" t="str">
            <v>PZA</v>
          </cell>
          <cell r="D166">
            <v>80</v>
          </cell>
          <cell r="E166">
            <v>268.8</v>
          </cell>
        </row>
        <row r="167">
          <cell r="A167" t="str">
            <v>C2</v>
          </cell>
          <cell r="B167" t="str">
            <v xml:space="preserve">         SUMINISTRO Y COLOCACION DE TABLERO DE ALUMBRADO, NQ304AB225F  MCA. SQUAR´D,  CON INTERRUPTOR PRINCIPAL DE 3 X 225 AMP, INCLUYE: MONTAJE, CINCHOS, PRUEBAS, MATERIALES MENORES, FIJACION, HERRAMIENTAS, MANO DE OBRA ESPECIALIZADA Y ACARREOS DE MATERIAL AL SITIO DE SU UTILIZACION.</v>
          </cell>
          <cell r="C167" t="str">
            <v>PZA</v>
          </cell>
          <cell r="D167">
            <v>1</v>
          </cell>
          <cell r="E167">
            <v>27943.22</v>
          </cell>
        </row>
        <row r="168">
          <cell r="A168" t="str">
            <v>C3</v>
          </cell>
          <cell r="B168" t="str">
            <v xml:space="preserve">         SUMINISTRO Y COLOCACION DE INTERRUPTOR TERMOMAGNETICO CON GABINETE PARA INTERPERIE, 2 POLOS, DE 70 A 100 AMPERES, MCA. SQUARE'D, GABINETE NEMA 3 CAT. FA100RB, CON INTERRUPTOR TIPO  FAL22070-100  INCLUYE: MATERIALES MENORES Y DE FIJACION,  PRUEBAS, HERRAMIENTAS, MANO DE OBRA Y ACARREO DE MATERIALES AL SITIO DE SU COLOCACION.</v>
          </cell>
          <cell r="C168" t="str">
            <v>PZA</v>
          </cell>
          <cell r="D168">
            <v>1</v>
          </cell>
          <cell r="E168">
            <v>10188.719999999999</v>
          </cell>
        </row>
        <row r="169">
          <cell r="A169" t="str">
            <v>C4</v>
          </cell>
          <cell r="B169" t="str">
            <v xml:space="preserve">         SUMINISTRO Y COLOCACION DE INTERRUPTOR TERMOMAGNETICO QO150 1P  DE 10 A 50 AMPERES, MCA. SQUARE D, CAT. QO. INC.: PRUEBAS, MATERIALES MENORES Y ACARREO DE MATERIALES AL SITIO DE SU COLOCACION.</v>
          </cell>
          <cell r="C169" t="str">
            <v>PZA</v>
          </cell>
          <cell r="D169">
            <v>12</v>
          </cell>
          <cell r="E169">
            <v>315.37</v>
          </cell>
        </row>
        <row r="170">
          <cell r="A170" t="str">
            <v>C5</v>
          </cell>
          <cell r="B170" t="str">
            <v xml:space="preserve">         SUMINISTRO Y COLOCACION DE INTERRUPTOR TERMOMAGNETICO CON 2 POLOS, DE 15-50 AMPERES, MCA. SQUARE D, CAT. QO250. INCLUYE: PRUEBAS, FLETES, MATERIALES MENORES Y ACARREO DE MATERIALES AL SITIO DE SU COLOCACION.</v>
          </cell>
          <cell r="C170" t="str">
            <v>PZA</v>
          </cell>
          <cell r="D170">
            <v>6</v>
          </cell>
          <cell r="E170">
            <v>601.08000000000004</v>
          </cell>
        </row>
        <row r="171">
          <cell r="B171" t="str">
            <v xml:space="preserve">      PISOS</v>
          </cell>
        </row>
        <row r="172">
          <cell r="A172" t="str">
            <v>EXT-019</v>
          </cell>
          <cell r="B172" t="str">
            <v xml:space="preserve">         SUMINISTRO Y COLOCACION DE RECUBRIMIENTO DE MURO A BASE DE LOSETA MODELO  SPA WHITE GLOSSY DE INTERCERAMIC 30X60 O SIMILAR, ASENTADO CON PEGA PISO Y JUNTEADO CON JUNTEADOR DE COLOR SIN ARENA, CON JUNTAS DE 3.00 MM. DE ANCHO MINIMO, INCLUYE: CORTE, REMATES, ESCUADRE, DESPERDICIOS, DESPATINADO, HERRAMIENTAS, MATERIALES,  MANO DE OBRA, LIMPIEZA  Y ACARREO DE MATERIALES AL SITIO DE SU UTILIZACION, A CUALQUIER NIVEL</v>
          </cell>
          <cell r="C172" t="str">
            <v>M2</v>
          </cell>
          <cell r="D172">
            <v>158.88999999999999</v>
          </cell>
          <cell r="E172">
            <v>806.39</v>
          </cell>
        </row>
        <row r="173">
          <cell r="B173" t="str">
            <v xml:space="preserve">      ALBAÑILERIA</v>
          </cell>
        </row>
        <row r="174">
          <cell r="A174" t="str">
            <v>C9</v>
          </cell>
          <cell r="B174" t="str">
            <v xml:space="preserve">         APLANADO CON MORTERO CEMENTO-CAL-ARENA 1:2:6, DE 2.0 CM. DE ESPESOR, A PLOMO Y REGLA, ACABADO APALILLADO FINO, INCLUYE: MATERIALES, ANDAMIOS, NIVELACION, PLOMEO, REMATES, BOLEADOS, DESPERDICIOS, HERRAMIENTAS, LIMPIEZAS, MANO DE OBRA Y ACARREO DE MATERIALES AL SITIO DE SU UTILIZACION. A CUALQUIER NIVEL.</v>
          </cell>
          <cell r="C174" t="str">
            <v>M2</v>
          </cell>
          <cell r="D174">
            <v>200</v>
          </cell>
          <cell r="E174">
            <v>160.08000000000001</v>
          </cell>
        </row>
        <row r="175">
          <cell r="A175" t="str">
            <v>PA1006</v>
          </cell>
          <cell r="B175" t="str">
            <v xml:space="preserve">         FIRME DE CONCRETO F'C= 150 KG/CM2 DE 8 CMS. DE ESPESOR, ACABADO APLAILLADO, INCLUYE EXTENDIDO, REGLEADO, CURADO, DESPERDICIO Y ACARREOS.</v>
          </cell>
          <cell r="C175" t="str">
            <v>M2</v>
          </cell>
          <cell r="D175">
            <v>338</v>
          </cell>
          <cell r="E175">
            <v>254.95</v>
          </cell>
        </row>
        <row r="176">
          <cell r="A176" t="str">
            <v>C10</v>
          </cell>
          <cell r="B176" t="str">
            <v xml:space="preserve">         SUMINISTRO Y APLICACION DE RECUBRIMIENTO CON PASTA TIPO STUCCO, EN BOVEDAS EXISTENTES, DE HASTA 5MM DE ESPESOR,  INCLUYE: SUMINISTROS, MOVIMIENTOS INTERNOS Y DESPERDICIOS DE TODO LOS MATERIIALES, FILETES Y/O BOLEADOS, EMBOQUILLADOS, MANO DE OBRA, ANDAMIOS, EQUIPO Y HERRAMIENTA, LIMPIEZA, CARGA Y RETIRO DE MATERIAL SOBRANTE Y/O DESPERDICIO FUERA DE LA OBRA.</v>
          </cell>
          <cell r="C176" t="str">
            <v>M2</v>
          </cell>
          <cell r="D176">
            <v>1036</v>
          </cell>
          <cell r="E176">
            <v>139.63999999999999</v>
          </cell>
        </row>
        <row r="177">
          <cell r="B177" t="str">
            <v xml:space="preserve">      PINTURA</v>
          </cell>
        </row>
        <row r="178">
          <cell r="A178" t="str">
            <v>393145-B</v>
          </cell>
          <cell r="B178" t="str">
            <v xml:space="preserve">         SUMINISTRO Y APLICACION DE 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HERRERIA CERRADA (DUELA DE LAMINA ACANALADA, TRABAJO TERMINADO, A DOS MANOS, INCLUYE: MATERIALES MENORES Y DE CONSUMO, ANDAMIOS, PREPARACION DE LA SUPERFICIE, HERRAMIENTAS, LIMPIEZA, MANO DE OBRA Y  EQUIPO DE SEGURIDAD. A CUALQUIER NIVEL. (LA PINTURA ES POR AMBOS LADOS DE LA VENTANERIA, PERO PARA SU PAGO ES MEDIDA SOLO POR 1 SOLO LADO).</v>
          </cell>
          <cell r="C178" t="str">
            <v>M2</v>
          </cell>
          <cell r="D178">
            <v>53</v>
          </cell>
          <cell r="E178">
            <v>132.49</v>
          </cell>
        </row>
        <row r="179">
          <cell r="B179" t="str">
            <v xml:space="preserve">      MUEBLES DE BAÑO, ACCESORIOS Y EQUIPO</v>
          </cell>
        </row>
        <row r="180">
          <cell r="A180" t="str">
            <v>AR-21</v>
          </cell>
          <cell r="B180" t="str">
            <v xml:space="preserve">         SALIDA HIDRÁULICA DE AGUA FRÍA Y/O CALIENTE, PARA ALIMENTACIÓN A MUEBLE SANITARIO, CONSISTENTE EN TUBERÍA Y CONEXIONES DE COBRE TIPO M DE 1/2 A 11/2" DE DIÁMETRO, INCLUYE: DESPERDICIO DE TUBERÍA, CÁMARAS CONTRA GOLPE DE ARIETE, COPLES, CODOS, TEES, YEES, REDUCCIONES, VÁLVULAS Y TUERCAS UNIÓN EN CUADROS DE VÁLVULAS, MATERIALES MENORES, FLETES Y ACARREO DE LOS MATERIALES AL SITIO DE SU INSTALACIÓN Y PRUEBAS.</v>
          </cell>
          <cell r="C180" t="str">
            <v>SAL</v>
          </cell>
          <cell r="D180">
            <v>6</v>
          </cell>
          <cell r="E180">
            <v>815.21</v>
          </cell>
        </row>
        <row r="181">
          <cell r="A181" t="str">
            <v>AR-25</v>
          </cell>
          <cell r="B181" t="str">
            <v xml:space="preserve">         SALIDA SANITARIA A MUEBLE, CONSISTENTE EN TUBERÍA Y CONEXIONES DE PVC DE 2, 3" Y 4" DE DIÁMETRO, INCLUYE: DESPERDICIO DE TUBERÍA, LÍNEA DE VENTILACIÓN (DESFOGUE), COPLES, CODOS, TEES, YEES, REDUCCIONES, REGISTRO SANITARIO, MATERIALES MENORES, FLETES Y ACARREO DE LOS MATERIALES AL SITIO DE SU INSTALACIÓN Y PRUEBAS. (DE ACUERDO A PLANOS DE PROYECTO).  "</v>
          </cell>
          <cell r="C181" t="str">
            <v>SAL</v>
          </cell>
          <cell r="D181">
            <v>7</v>
          </cell>
          <cell r="E181">
            <v>673.82</v>
          </cell>
        </row>
        <row r="182">
          <cell r="A182" t="str">
            <v>590020-A</v>
          </cell>
          <cell r="B182" t="str">
            <v xml:space="preserve">         SUMINISTRO E INSTALACION DE INODORO CON TANQUE BAJO, MODELO CONVENIENT CADET DE LABIOS ALARGADOS DE COLOR, MARCA AMERICAN STANDARD O SIMILAR. INCLUYE: ASIENTO DE PLASTICO, LLAVE ANGULAR FIG. 401, TANQUE, ACCESORIOS DE BRONCE PARA EL TANQUE BAJO, MATERIALES MENORES, LIMPIEZA, CUELLO DE CERA CON GUIA, PRUEBAS, HERRAMIENTAS, MANO DE OBRA Y ACARREO DE MATERIALES AL SITIO DE SU COLOCACION.</v>
          </cell>
          <cell r="C182" t="str">
            <v>PZA</v>
          </cell>
          <cell r="D182">
            <v>6</v>
          </cell>
          <cell r="E182">
            <v>4417.8500000000004</v>
          </cell>
        </row>
        <row r="183">
          <cell r="A183" t="str">
            <v>AR-24</v>
          </cell>
          <cell r="B183" t="str">
            <v xml:space="preserve">         SUMINISTRO Y COLOCACION DE CALENTADOR SOLAR EN ACERO INOXIDABLE CON CAPACIDAD DE ALMACENAJE DE 300LT. CON 30 TUBOS DE BROSILICATO DE 2.1 MM REFORZADO CON RECUBRIMIENTO TRICAPA, INCLUYE ESTRUCTURA DE SOPORTE, SUMINISTRO, INSTALACIÓN, MANO DE OBRA ESPECIALIZADA, HERRAMIENTAS Y MATERIALES NECESARIOS PARA SU INSTALACIÓN.</v>
          </cell>
          <cell r="C183" t="str">
            <v>PZA</v>
          </cell>
          <cell r="D183">
            <v>1</v>
          </cell>
          <cell r="E183">
            <v>13898.6</v>
          </cell>
        </row>
        <row r="184">
          <cell r="A184" t="str">
            <v>590214-B</v>
          </cell>
          <cell r="B184" t="str">
            <v xml:space="preserve">         SUMINISTRO Y COLOCACION DE LAVABO, BLANCO, MARCA AMERICAN STANDARD. LINEA ECONOMICA (MOD. VERACRUZ), INCLUYE: LLAVE ANGULAR FIG. 401, MANGUERA FLEXIBLE, CESPOL CROMADO,  MATERIALES MENORES Y DE CONSUMO, ELEMENTOS DE FIJACION, MANO DE OBRA CALIFICADA, LIMPIEZA DEL AREA DE TRABAJO, HERRAMIENTA, PRUEBAS Y ACARREO DE MATERIALES AL SITIO DE SU COLOCACION.</v>
          </cell>
          <cell r="C184" t="str">
            <v>PZA</v>
          </cell>
          <cell r="D184">
            <v>9</v>
          </cell>
          <cell r="E184">
            <v>2397.61</v>
          </cell>
        </row>
        <row r="185">
          <cell r="A185" t="str">
            <v>PT104</v>
          </cell>
          <cell r="B185" t="str">
            <v xml:space="preserve">         SUMINISTRO Y COLOCACION DE CESPOL CROMADO PARA FREGADOR FIG TV-030 HELVEX INCLUYE: MANO DE OBRA Y HERRAMIENTA.</v>
          </cell>
          <cell r="C185" t="str">
            <v>PZA</v>
          </cell>
          <cell r="D185">
            <v>3</v>
          </cell>
          <cell r="E185">
            <v>1220.06</v>
          </cell>
        </row>
        <row r="186">
          <cell r="A186" t="str">
            <v>C30</v>
          </cell>
          <cell r="B186" t="str">
            <v xml:space="preserve">         SUMINISTRO Y COLOCACION DE LLAVE MEZCLADORA PARA TARJA MCA. URREA CAT. 9373 CON MANERALES. INCLUYE: MANO DE OBRA Y MATERIALES MENORES PARA SU COLOCACION.</v>
          </cell>
          <cell r="C186" t="str">
            <v>PZA</v>
          </cell>
          <cell r="D186">
            <v>3</v>
          </cell>
          <cell r="E186">
            <v>2469.54</v>
          </cell>
        </row>
        <row r="187">
          <cell r="A187" t="str">
            <v>TCIS02</v>
          </cell>
          <cell r="B187" t="str">
            <v xml:space="preserve">         TINACO DE JET 1100 LITROS C/ACCS ROTOPLAS, INCLUYE: SUMINISTRO, INSTALACIÓN, MANO DE OBRA, EQUIPO Y HERRAMIENTA. JARDINERÍA</v>
          </cell>
          <cell r="C187" t="str">
            <v>PZA</v>
          </cell>
          <cell r="D187">
            <v>1</v>
          </cell>
          <cell r="E187">
            <v>4316.3500000000004</v>
          </cell>
        </row>
        <row r="188">
          <cell r="A188" t="str">
            <v>TMUBA14</v>
          </cell>
          <cell r="B188" t="str">
            <v xml:space="preserve">         SUMINISTRO Y COLOCACION DE DISPENSADOR DE PAPEL HIGIENICO MCA. JOFEL MOD. AZUR MAXI PH52001 O SIMILAR, INCLUYE: MATERIAL, MANO DE OBRA, EQUIPO Y HERRAMIENTA.</v>
          </cell>
          <cell r="C188" t="str">
            <v>PZA</v>
          </cell>
          <cell r="D188">
            <v>6</v>
          </cell>
          <cell r="E188">
            <v>1067.5899999999999</v>
          </cell>
        </row>
        <row r="189">
          <cell r="A189" t="str">
            <v>TMUBA15</v>
          </cell>
          <cell r="B189" t="str">
            <v xml:space="preserve">         SUMINISTRO Y COLOCACION DE DISPENSADOR DE JABON MCA. JOFEL MOD. AC54000 O SIMILAR INCLUYE: MATERIAL, MANO DE OBRA, EQUIPO Y HERRAMIENTA.</v>
          </cell>
          <cell r="C189" t="str">
            <v>PZA</v>
          </cell>
          <cell r="D189">
            <v>9</v>
          </cell>
          <cell r="E189">
            <v>2428.39</v>
          </cell>
        </row>
        <row r="190">
          <cell r="A190" t="str">
            <v>TMUBA16</v>
          </cell>
          <cell r="B190" t="str">
            <v xml:space="preserve">         SUMINISTRO Y COLOCACION DE DISPENSADOR DE TOALLA INTERDOBLADA MCA. JOFEL MOD. PT5100 O SIMILAR INCLUYE: MATERIAL, MANO DE OBRA, EQUIPO Y HERRAMIENTA.</v>
          </cell>
          <cell r="C190" t="str">
            <v>PZA</v>
          </cell>
          <cell r="D190">
            <v>9</v>
          </cell>
          <cell r="E190">
            <v>1430.2</v>
          </cell>
        </row>
        <row r="191">
          <cell r="A191" t="str">
            <v>TMUBA17</v>
          </cell>
          <cell r="B191" t="str">
            <v xml:space="preserve">         SUMINISTRO Y COLOCACION DE BARRA RECTA PARA PERSONAS CON CAPACIDADES DIFERENTES ACERO SATINADO MCA. HELVEX MOD. B-700-S O SIMILAR INCLUYE: MATERIAL, MANO DE OBRA, EQUIPO Y HERRAMIENTA.</v>
          </cell>
          <cell r="C191" t="str">
            <v>PZA</v>
          </cell>
          <cell r="D191">
            <v>2</v>
          </cell>
          <cell r="E191">
            <v>1649.38</v>
          </cell>
        </row>
        <row r="192">
          <cell r="A192" t="str">
            <v>TMUBA07-A</v>
          </cell>
          <cell r="B192" t="str">
            <v xml:space="preserve">          SUMINISTRO Y COLOCACIÓN DE MEZCLADORA DE LAVABO 4” DE ACERO INOXIDABLE CODIGO 73INOX, LINEA URREA O EQUIVALENTE INCLUYE:  MANO DE OBRA CALIFICADA, MATERIALES MENORES, HERRAMIENTA,  PRUEBAS, LIMPIEZA Y ACARREO DEL MATERIALES AL SITIO DE SU COLOCACIÓN.</v>
          </cell>
          <cell r="C192" t="str">
            <v>PZA</v>
          </cell>
          <cell r="D192">
            <v>9</v>
          </cell>
          <cell r="E192">
            <v>2725.73</v>
          </cell>
        </row>
        <row r="193">
          <cell r="A193" t="str">
            <v>TMUBA05</v>
          </cell>
          <cell r="B193" t="str">
            <v xml:space="preserve">         SUMINISTRO Y COLOCACIÓN DE COLADERA DE UNA BOCA, DESAGÜE DE CONTORNO TAPA REDONDA, MODELO 24-HL MARCA HELVEX O EQUIVALENTE. INCLUYE: CONEXIONES, MATERIALES MENORES Y DE CONSUMO, NIVELACIÓN, HERRAMIENTAS, PRUEBAS, MANO DE OBRA Y ACARREOS AL SITIO DE SU INSTALACIÓN.</v>
          </cell>
          <cell r="C193" t="str">
            <v>PZA</v>
          </cell>
          <cell r="D193">
            <v>8</v>
          </cell>
          <cell r="E193">
            <v>1855.68</v>
          </cell>
        </row>
        <row r="194">
          <cell r="A194" t="str">
            <v>PM-C0002</v>
          </cell>
          <cell r="B194" t="str">
            <v xml:space="preserve">         SUMINISTRO Y COLOCACION DE MANGUERA COFLEX DE 1/2" PARA W.C. DE 35 CM DE LONGITUD. INCLUYE: FLETES, MANIOBRAS, ACARREO, COLOCACIÓN A CUALQUIER NIVEL, FIJACIÓN, PRUEBAS, MATERIALES MENORES Y HERRAMIENTA NECESARIA.</v>
          </cell>
          <cell r="C194" t="str">
            <v>PZA</v>
          </cell>
          <cell r="D194">
            <v>6</v>
          </cell>
          <cell r="E194">
            <v>149.22999999999999</v>
          </cell>
        </row>
        <row r="195">
          <cell r="A195" t="str">
            <v>PM-C0001</v>
          </cell>
          <cell r="B195" t="str">
            <v xml:space="preserve">         SUMINISTRO Y COLOCACION DE MANGUERA COFLEX DE 1/2" PARA LAVABO DE 40 CM DE LONGITUD. INCLUYE: FLETES, MANIOBRAS, ACARREO, COLOCACIÓN A CUALQUIER NIVEL, FIJACIÓN, PRUEBAS, MATERIALES MENORES Y HERRAMIENTA NECESARIA.</v>
          </cell>
          <cell r="C195" t="str">
            <v>PZA</v>
          </cell>
          <cell r="D195">
            <v>18</v>
          </cell>
          <cell r="E195">
            <v>149.63999999999999</v>
          </cell>
        </row>
        <row r="196">
          <cell r="A196" t="str">
            <v>PA1015</v>
          </cell>
          <cell r="B196" t="str">
            <v xml:space="preserve">         SUMINISTRO Y COLOCACION DE FREGADERO UNA TARJA DE ACERO INOXIDABLE CON ESCURRIDERO DE 0.95 M X 0.50 M. INCLUYE: LLAVES ANGULARES FIG. 401, SOPORTES,  MATERIALES MENORES, PRUEBAS Y ACARREO DE MATERIALES AL SITIO DE SU COLOCACION.</v>
          </cell>
          <cell r="C196" t="str">
            <v>PZA</v>
          </cell>
          <cell r="D196">
            <v>3</v>
          </cell>
          <cell r="E196">
            <v>1824.84</v>
          </cell>
        </row>
        <row r="197">
          <cell r="A197" t="str">
            <v>PM-C0003</v>
          </cell>
          <cell r="B197" t="str">
            <v xml:space="preserve">         SUMINISTRO Y COLOCACION DE CANASTA Y CONTRACANASTA PARA TARJA EN ACERO INOXIDABLE. INCLUYE: MANO DE OBRA Y LO NECESARIO PARA SU CORRECTA EJECUCION.</v>
          </cell>
          <cell r="C197" t="str">
            <v>PZA</v>
          </cell>
          <cell r="D197">
            <v>3</v>
          </cell>
          <cell r="E197">
            <v>352.69</v>
          </cell>
        </row>
        <row r="198">
          <cell r="A198" t="str">
            <v>P-614101</v>
          </cell>
          <cell r="B198" t="str">
            <v xml:space="preserve">         SUMINISTRO Y COLOCACION DE ESPEJO DE 4 MM. CON MARCO DE ALUMINIO ANODIZADO NATURAL  DE 2" CAT. 10103, Y FONDO DE TRIPLAY DE PINO DE 6 MM. INCLUYE: SUMINISTRO, MANO DE OBRA, COLOCACION A CUALQUIER ALTURA Y TODO LO NECESARIO PARA SU CORRECTA EJECUCION.</v>
          </cell>
          <cell r="C198" t="str">
            <v>M2</v>
          </cell>
          <cell r="D198">
            <v>6</v>
          </cell>
          <cell r="E198">
            <v>1451.75</v>
          </cell>
        </row>
        <row r="199">
          <cell r="A199" t="str">
            <v>AR-41</v>
          </cell>
          <cell r="B199" t="str">
            <v xml:space="preserve">         SUMINISTRO Y COLOCACIÓN DE LAVADERO DE GRANITO DE RECUPERACIÓN. INCLUYE:  NIVELACIÓN, ANCLAJE, RESANES, LLAVE DE CHORRO CROMADA DE 1/2" URREA 18CR, HERRAMIENTAS, LIMPIEZA, DESPERDICIOS, MANO DE OBRA Y ACARREO DE MATERIALES AL SITIO DE SU INSTALACIÓN.</v>
          </cell>
          <cell r="C199" t="str">
            <v>PZA</v>
          </cell>
          <cell r="D199">
            <v>1</v>
          </cell>
          <cell r="E199">
            <v>1021.21</v>
          </cell>
        </row>
        <row r="200">
          <cell r="B200" t="str">
            <v xml:space="preserve">   AZOTEA</v>
          </cell>
        </row>
        <row r="201">
          <cell r="B201" t="str">
            <v xml:space="preserve">      DEMOLICION</v>
          </cell>
        </row>
        <row r="202">
          <cell r="A202" t="str">
            <v>140060-A</v>
          </cell>
          <cell r="B202" t="str">
            <v xml:space="preserve">         DEMOLICION DE ENLADRILLADO EN AZOTEA DE 17 X 17, INCLUYE: ACOPIO DE MATERIAL PARA SU POSTERIOR RETIRO, MANO DE OBRA, EQUIPO Y HERRAMIENTA, ACARREO DEL MATERIAL PRODUCTO DE LA DEMOLICIÓN HASTA EL CENTRO DE ACOPIO, PARA SU POSTERIOR RETIRO.</v>
          </cell>
          <cell r="C202" t="str">
            <v>M2</v>
          </cell>
          <cell r="D202">
            <v>60</v>
          </cell>
          <cell r="E202">
            <v>69.94</v>
          </cell>
        </row>
        <row r="203">
          <cell r="A203" t="str">
            <v>156005-A</v>
          </cell>
          <cell r="B203" t="str">
            <v xml:space="preserve">         CARGA MANUAL Y ACARREO EN CAMIÓN 1 ER. KILOMETRO, DE MATERIAL PRODUCTO DE EXCAVACIÓN Y/O DEMOLICIÓN, INCLUYE: MANO DE OBRA, EQUIPO Y HERRAMIENTA, (NORMA S. C. T. N-CTR-CAR-1-01-013-00).</v>
          </cell>
          <cell r="C203" t="str">
            <v>M3</v>
          </cell>
          <cell r="D203">
            <v>6</v>
          </cell>
          <cell r="E203">
            <v>118.54</v>
          </cell>
        </row>
        <row r="204">
          <cell r="A204" t="str">
            <v>3000104-A</v>
          </cell>
          <cell r="B204" t="str">
            <v xml:space="preserve">         ACARREO EN CAMION A KILÓMETROS SUBSECUENTES DE MATERIAL PRODUCTO DE EXCAVACIÓN Y/O DEMOLICIÓN,  INCLUYE: MANO DE OBRA, EQUIPO Y HERRAMIENTA. (NORMA S. C. T. N-CTR-CAR-1-01-013-00)</v>
          </cell>
          <cell r="C204" t="str">
            <v>M3-KM</v>
          </cell>
          <cell r="D204">
            <v>36</v>
          </cell>
          <cell r="E204">
            <v>10.92</v>
          </cell>
        </row>
        <row r="205">
          <cell r="B205" t="str">
            <v xml:space="preserve">      ALBAÑILERIA</v>
          </cell>
        </row>
        <row r="206">
          <cell r="A206" t="str">
            <v>322044-A</v>
          </cell>
          <cell r="B206" t="str">
            <v xml:space="preserve">         ENTORTADO DE JALCRETO F´C= 100 KG/CM2, DE 15 CM. DE ESPESOR PROMEDIO, PARA DAR PENDIENTES EN ENTREPISO Y/O AZOTEA, ACABADO APALILLADO, PARA RECIBIR TEJA, IMPERMEABILIZANTE Y/O ENLADRILLADO, INCLUYE: MATERIALES, LECHADA DE CEMENTO GRIS C/ IMPERMEABILIZANTE INTEGRAL A RAZON DE 1 KG/SACO DE CEMENTO, NIVELACION, ELEVACIONES, DESPERDICIOS, HERRAMIENTAS, LIMPIEZA, MANO DE OBRA Y  ACARREOS DE MATERIALES A LUGAR DE SU COLOCACION. EN CUALQUIER NIVEL.</v>
          </cell>
          <cell r="C206" t="str">
            <v>M2</v>
          </cell>
          <cell r="D206">
            <v>60</v>
          </cell>
          <cell r="E206">
            <v>409.49</v>
          </cell>
        </row>
        <row r="207">
          <cell r="A207" t="str">
            <v>324012-A</v>
          </cell>
          <cell r="B207" t="str">
            <v xml:space="preserve">         ENLADRILLADO DE AZOTEA CON LADRILLO DE BARRO ROJO RECOCIDO DE 17.0 X 17.0 CM, ASENTADO CON MORTERO CEMENTO-ARENA 1:3. INC.: LECHADA DE CEMENTO GRIS Y COLOR ROJO TERRACOTA CON IMPERMEABILIZANTE INTEGRAL (1 KG/SACO DE CEMENTO), REMATE ORILLERO (2 HILADAS) Y ACARREO DE MATERIALES AL SITIO DE SU COLOCACION.</v>
          </cell>
          <cell r="C207" t="str">
            <v>M2</v>
          </cell>
          <cell r="D207">
            <v>60</v>
          </cell>
          <cell r="E207">
            <v>347.06</v>
          </cell>
        </row>
        <row r="208">
          <cell r="B208" t="str">
            <v xml:space="preserve">      IMPERMEABILIZANTE</v>
          </cell>
        </row>
        <row r="209">
          <cell r="A209" t="str">
            <v>CQ-B05</v>
          </cell>
          <cell r="B209" t="str">
            <v xml:space="preserve">         SUMINISTRO Y APLICACIÓN DE MEMBRANA IMPERMEABILIZANTE MARCA CURACRETO TECHNOPLY O SIMILAR PREFABRICADA CON ASFALTOS MODIFICADOS 4.0 MM DE ESPESOR CON REFUERZO DE FIBRA POLIÉSTER DE ALTA ELASTICIDAD. MODIFICADA SBS (ESTIRENO  BUTADIENO ESTIRENO) ACABADO GRAVILLA COLOR ROJO Y/O BLANCO, ADHERIDO A LA SUPERFICIE TERMO FUSIONADO A FUEGO DIRECTO CON SOPLETE DE GAS BUTANO, TRASLAPADO 10 CM ENTRE LIENZO Y LIENZO, INCLUYE: APLICACIÓN DE PRIMER "A" EMULSIÓN ACUOSA. APLICACIÓN DE CEMENTO PLÁSTICO ASFÁLTICO COMO SELLADOR Y CALAFATEO DE JUNTAS Y PUNTOS CRÍTICOS, INCLUYE ACARREOS Y ELEVACIÓN DE MATERIAL HASTA UN NIVEL PARA AZOTEAS, HERRAMIENTA, EQUIPO DE TERMOFUSIÓN Y CORTES. GARANTÍA DE 10 AÑOS.</v>
          </cell>
          <cell r="C209" t="str">
            <v>M2</v>
          </cell>
          <cell r="D209">
            <v>372.11</v>
          </cell>
          <cell r="E209">
            <v>246.35</v>
          </cell>
        </row>
        <row r="210">
          <cell r="A210" t="str">
            <v>AR-46</v>
          </cell>
          <cell r="B210" t="str">
            <v xml:space="preserve">         JUNTA DE DILATACIÓN DE 2 X 2 CM, PARA ENLADRILLADO A BASE DE SIKALFEX 1A, INCLUYE: BACKED ROD DE 3/4",  MATERIAL,  DESPERDICIOS, HERRAMIENTA Y MANO DE OBRA.</v>
          </cell>
          <cell r="C210" t="str">
            <v>M</v>
          </cell>
          <cell r="D210">
            <v>60</v>
          </cell>
          <cell r="E210">
            <v>130.57</v>
          </cell>
        </row>
        <row r="211">
          <cell r="A211" t="str">
            <v>140059-A</v>
          </cell>
          <cell r="B211" t="str">
            <v xml:space="preserve">         DESPRENDIMIENTO DE IMPERMEABILIZANTE CON DOS CAPAS DE REFUERZO CON ESPESOR PROMEDIO DE 3-5 MM., INCLUYE: ANDAMIOS, MANO DE OBRA, EQUIPO Y HERRAMIENTA, ACARREO DEL MATERIAL PRODUCTO DE LA DEMOLICIÓN HASTA EL CENTRO DE ACOPIO, PARA SU POSTERIOR RETIRO.</v>
          </cell>
          <cell r="C211" t="str">
            <v>M2</v>
          </cell>
          <cell r="D211">
            <v>198.68</v>
          </cell>
          <cell r="E211">
            <v>39.35</v>
          </cell>
        </row>
        <row r="212">
          <cell r="B212" t="str">
            <v xml:space="preserve">   LIMPIEZA</v>
          </cell>
        </row>
        <row r="213">
          <cell r="A213" t="str">
            <v>396418-A</v>
          </cell>
          <cell r="B213" t="str">
            <v xml:space="preserve">      LIMPIEZA AL FINAL DE LA OBRA EN FORMA MANUAL INCLUYE: TODO LO NECESARIO PARA SU CORRECTA EJECUCION.</v>
          </cell>
          <cell r="C213" t="str">
            <v>M2</v>
          </cell>
          <cell r="D213">
            <v>504.3</v>
          </cell>
          <cell r="E213">
            <v>11.66</v>
          </cell>
        </row>
        <row r="214">
          <cell r="B214" t="str">
            <v xml:space="preserve">   OBRA EXTERIOR</v>
          </cell>
        </row>
        <row r="215">
          <cell r="B215" t="str">
            <v xml:space="preserve">      DEMOLICIONES Y DESMANTELAMIENTOS</v>
          </cell>
        </row>
        <row r="216">
          <cell r="A216" t="str">
            <v>EXTSM05</v>
          </cell>
          <cell r="B216" t="str">
            <v xml:space="preserve">         DESMONTAJE DE CERCO PERIMETRAL DE  MALLA CICLONICA GALVANIZADA EXISTENTE DE 1.00 M. DE ALTURA SIN RECUPERACION. INCLUYE: RETIRO DE POSTES, HERRAMIENTA NECESARIA, MANO DE OBRA Y ACARREOS FUERA DE LA OBRA.</v>
          </cell>
          <cell r="C216" t="str">
            <v>M</v>
          </cell>
          <cell r="D216">
            <v>0</v>
          </cell>
          <cell r="E216">
            <v>87</v>
          </cell>
        </row>
        <row r="217">
          <cell r="A217" t="str">
            <v>AR-44</v>
          </cell>
          <cell r="B217" t="str">
            <v xml:space="preserve">         CORTE Y RETIRO ÁRBOL Y  TRONCO DE ÁRBOL(SECO), CON UNA ALTURA DE HASTA 7 M. Y UN DIÁMETRO DE 60 CMS, INCLUYE: HERRAMIENTA, MANO DE OBRA Y RETIRO DEL MATERIAL DE DESPERDICIO FUERA DE LA OBRA.</v>
          </cell>
          <cell r="C217" t="str">
            <v>PZA</v>
          </cell>
          <cell r="D217">
            <v>2</v>
          </cell>
          <cell r="E217">
            <v>3510.78</v>
          </cell>
        </row>
        <row r="218">
          <cell r="B218" t="str">
            <v xml:space="preserve">      ALBAÑIERIAS</v>
          </cell>
        </row>
        <row r="219">
          <cell r="A219" t="str">
            <v>AR-28</v>
          </cell>
          <cell r="B219" t="str">
            <v xml:space="preserve">         BANQUETA DE CONCRETO F'C=150 KG/CM2 DE 10 CMS. DE ESPESOR, INCLUYE; AFINE Y COMPACTADO DE BASE, CIMBRA EN FRONTERAS, COLADO, VIBRADO, CURADO, , MANO DE OBRA Y CARREO DE MATERIALES AL SITIO DE SU UTILIZACIÓN.</v>
          </cell>
          <cell r="C219" t="str">
            <v>M2</v>
          </cell>
          <cell r="D219">
            <v>6</v>
          </cell>
          <cell r="E219">
            <v>281.92</v>
          </cell>
        </row>
        <row r="220">
          <cell r="A220" t="str">
            <v>C23</v>
          </cell>
          <cell r="B220" t="str">
            <v xml:space="preserve">         RODAPIE DE PIEDRA BRAZA ACABADO APARENTE 2 CARAS, ASENTADO CON MORTERO CE CEMENTO-ARENA EN PROPORCION 1:3, INCLUYE: MATERIALES, MANO DE OBRA Y HERRAMIENTA.</v>
          </cell>
          <cell r="C220" t="str">
            <v>M3</v>
          </cell>
          <cell r="D220">
            <v>1</v>
          </cell>
          <cell r="E220">
            <v>1989.12</v>
          </cell>
        </row>
        <row r="221">
          <cell r="A221" t="str">
            <v>AR-29</v>
          </cell>
          <cell r="B221" t="str">
            <v xml:space="preserve">         FORJADO DE RAMPA PARA MINUSVALIDOS FABRICADO A BASE DE CONCRETO F'C=200 KG/CM2. T.M.A. 3/4 HECHO EN OBRA DE 0.10 A 0.20 MT. DE ESPESOR  PROMEDIO DANDO PENDIENTE DEL 10%. INCLUYE: HERRAMIENTAS, ACABADO RAYADO,  CIMBRA DESCIMBRA, MANO DE OBRA, REMATE EN PISO Y BANQUETA, ACARREO DEL  MATERIALES AL SITIO DE SU UTILIZACIÓN."</v>
          </cell>
          <cell r="C221" t="str">
            <v>M2</v>
          </cell>
          <cell r="D221">
            <v>15</v>
          </cell>
          <cell r="E221">
            <v>397.06</v>
          </cell>
        </row>
        <row r="222">
          <cell r="A222" t="str">
            <v>PA1022</v>
          </cell>
          <cell r="B222" t="str">
            <v xml:space="preserve">         MURETE DE BLOCK SOLIDO  DE CEMENTO 11X 14 X 28 CM DE SECCION, A TEZON,  A UNA ALTURA DE 1.00 M SENTADO CON MORTERO CEMENTO-ARENA EN PROP: 1:3, ACABADO COMUN, INCLUYE: ACARREOS DE MATERIALES AL SITIO DE UTILIZACION, MANO DE OBRA Y HERRAMIENTA.</v>
          </cell>
          <cell r="C222" t="str">
            <v>M2</v>
          </cell>
          <cell r="D222">
            <v>3</v>
          </cell>
          <cell r="E222">
            <v>502.61</v>
          </cell>
        </row>
        <row r="223">
          <cell r="A223" t="str">
            <v>C33</v>
          </cell>
          <cell r="B223" t="str">
            <v xml:space="preserve">         DALA DE CONCRETO F'C=250 KG/CM2, T.M.A.=3/4", CON SECCION DE 14 X 20 CMS., ARMADA CON 4 VARILLAS DEL # 3 Y ESTRIBOS DEL NO. 2 @ 15 CMS., INCLUYE: ARMADO, COLADO, CURADO, VIBRADO, CIMBRA COMUN, DESCIMBRA, TRASLAPES, CRUCES DE VARILLAS CON ELEMENTOS TRANSVERSALES, DESPERDICIOS, MANO DE OBRA, HERRAMIENTA Y ACARREO DE MATERIALES AL SITIO DE SU UTILIZACION, A CUALQUIER ALTURA.</v>
          </cell>
          <cell r="C223" t="str">
            <v>M</v>
          </cell>
          <cell r="D223">
            <v>0</v>
          </cell>
          <cell r="E223">
            <v>341.39</v>
          </cell>
        </row>
        <row r="224">
          <cell r="A224" t="str">
            <v>C34</v>
          </cell>
          <cell r="B224" t="str">
            <v xml:space="preserve">         ANCLAJE DE CASTILLO EN CIMENTACION 14 X 20 CMS., CONCRETO F'C=250 KG/CM2, ARMADO CON 4 VARILLAS DEL #3 (3/8") Y ESTRIBOS DEL #2 A CADA 20 CMS., CIMBRA COMUN. INCLUYE: CIMBRADO, DESCIMBRADO,CURADO Y VIBRADO</v>
          </cell>
          <cell r="C224" t="str">
            <v>M</v>
          </cell>
          <cell r="D224">
            <v>0</v>
          </cell>
          <cell r="E224">
            <v>383.57</v>
          </cell>
        </row>
        <row r="225">
          <cell r="A225" t="str">
            <v>C41</v>
          </cell>
          <cell r="B225" t="str">
            <v xml:space="preserve">         SUMINISTRO Y ELABORACION DE EMPEDRADO ZAMPEADO CON MORTERO CEMENTO-ARENA PROP. 1:4 Y PIEDRA LAJA 15-20  CMS DE ESPESOR PROMEDIO TOTAL, INCLUYE: TRAZO,  MATERIALES, ACOMODO DE PIEDRA, NIVELACION, HERRAMIENTA, EQUIPO, MANO DE OBRA, LIMPIEZA Y ACARREOS DE TODOS LOS MATERIALES AL SITIO DE SU COLOCACION.</v>
          </cell>
          <cell r="C225" t="str">
            <v>M2</v>
          </cell>
          <cell r="D225">
            <v>0</v>
          </cell>
          <cell r="E225">
            <v>463.32</v>
          </cell>
        </row>
        <row r="226">
          <cell r="A226" t="str">
            <v>PA1037</v>
          </cell>
          <cell r="B226" t="str">
            <v xml:space="preserve">         CONSTRUCCION DE CUARTO DE RPBI (RESIDUOS PELIGROSOS BIOLOGICO INFECCIOSOS), DE 1.20 X 1.60 X 0.60 M DE ALTURA, A BASE DE MURO DE DUROCK DE 13 MM DE 9.5 CM DE ESPESOR, A DOS CARAS TANTO EN MUROS COMO EN CUBIERTAS, FIJADO EN PISO DE CONCRETO, APLICACION DE MORTERO CEMENTO ARENA DE RIO PROP: 1:4, ACABADO FINO EN AMBAS CARAS Y CUBIERTA, LOSA EN PISO DE 10 CM DE ESPESOR CONCRETO F,C=150 KG/CM2, CON UNA PENDIENTE DE 1%  ACABADO PULIDO Y APLICACION DE PINTURA VINILICA BASE AGUA COLOR BLANCO EN MUROS EXTERIORES Y ACABADO EN INTERIOR DE RPBI A BASE DE APLICACION DE PINTURA EPOXICA GRADO MEDICO ANTIBACTERIAL A BASE DE POLIURETANO, MARCA SHERWIN WILLIAMS O SIMILAR, O EQUIVALENTE APLICANDO UN PRIMER MANO DE RESINAS CON BASE ACRILICAS Y/O EPOXICAS  DE ALTA PENETRACION, SEGUNDA MANO CON UN RECUBRIMIENTO EN SECO CON AIRLESS DE BAJA PRESION CON BOQUILLA DE USO INDUSTRIAL Y ABANICO DE 20" DE COMPONENTES BASE SOLVENTE Y CATALIZADOR A DOS MANOS MINIMO Y CON UN RENDIMIENTO DE 3L/M2  POR CADA CAPA, CON UNA PUERTA DE ALUMINIO COLOR NATURAL A BASE DE MARCO Y/O PERFILES DE 2" CORREDIZA, CON DUELAS LISAS DE ALUMINIO NATURAL, CURVAS SANITARIAS A BASE DE RESINAS EPOXICAS EN EL INTERIOR DEL CUARTO, INCLUYE: MATERIALES, DESPERDICIOS, LOS TIEMPOS DE SECADO Y PREPARACION DE RESINAS, APLICACIONES, MANO DE OBRA, LA HERRAMIENTA Y TODO LO NECESARIO PARA SU CORRECTA EJECUCION Y FUNCIONAMIENTO.</v>
          </cell>
          <cell r="C226" t="str">
            <v>PZA</v>
          </cell>
          <cell r="D226">
            <v>1</v>
          </cell>
          <cell r="E226">
            <v>16373.71</v>
          </cell>
        </row>
        <row r="227">
          <cell r="A227" t="str">
            <v>C39</v>
          </cell>
          <cell r="B227" t="str">
            <v xml:space="preserve">         SUMINISTRO Y COLOCACION DE LOGOTIPO SUBLIMADO EN PISOS DE CONCRETO SIMPLE, CON LA LEYENDA DE "JALISCO" Y "SIOP", ELABORADOS A BASE DE TIPOGRAFIA MONTADA EN MOLDE DE GOMA, INCLUYE: MOLDE, TRAZO, MANO DE OBRA, EQUIPO Y TODO LO NECESARIO PARA SU CORRECTA EJECUCION.</v>
          </cell>
          <cell r="C227" t="str">
            <v>PZA</v>
          </cell>
          <cell r="D227">
            <v>5</v>
          </cell>
          <cell r="E227">
            <v>91.64</v>
          </cell>
        </row>
        <row r="228">
          <cell r="A228" t="str">
            <v>C38</v>
          </cell>
          <cell r="B228" t="str">
            <v xml:space="preserve">         CENEFA DE 40 CMS PISO DE CONCRETO ESTAMPADO CON COLOR DE F¨C=200KG/CM2, DE 10 CM. DE ESPESOR, CON CONCRETO RESISTENCIA NORMAL AGREGADO AL MAXIMO DE 3/4", HECHO EN OBRA, PREPARACION DE PISO CON COLOR Y ENCDURECEDOR ( A RAZON DE 2.50 KG/M2.) PARA ACABADO PULIDO, DESMOLDALTE 0.122 KG/M2, Y APLICACION DE SELLADOR ACRILICO A RAZON DE 0.232 LTS/M2;  INCLUYE: TRAZO, NIVELACION , AFINE, Y COMPACTACION DEL TERRENO, DESPERDICIOS, ACARREOS, REGLADO, ESTAMPADO CON MOLDE DE POLIURETANO,  LAVADO CON AGUA A PRESION, CIMBRA EN FRONTERAS, COLOR INDICADO EN OBRA POR LA SUPERVISION, DESCIMBRADO, COLADO, CURADO, LIMPIEZA, MANO DE OBRA Y EQUIPO.</v>
          </cell>
          <cell r="C228" t="str">
            <v>M</v>
          </cell>
          <cell r="D228">
            <v>2</v>
          </cell>
          <cell r="E228">
            <v>358.45</v>
          </cell>
        </row>
        <row r="229">
          <cell r="B229" t="str">
            <v xml:space="preserve">      CERCA PERIMETRAL</v>
          </cell>
        </row>
        <row r="230">
          <cell r="A230" t="str">
            <v>C35</v>
          </cell>
          <cell r="B230" t="str">
            <v xml:space="preserve">         SUMINISTRO E INSTALACION DE CERCA DE MALLA DE ALAMBRE GALVANIZADO CAL. 10.50, CON ABERTURA DE 55 X 55 MM DE 2.00 MT ALTURA, CON MARCO SUPERIOR DE TUBO GALVANIZADO DE 42 MM DIAM. CAL 20,  ALAMBRE LISO GALVANIZADO CAL. 10.5 EN REMATE INFERIOR, ALAMBRE DE PUAS CAL. 12.5 (3 HILOS), POSTE DE LINEA DE TUBO GALVANIZADO DE 48 MM. DE DIAM. CAL. 18 DE 2.00 MTS. DE ALTURA Y 0.40 MTS. DE CIMENTACION MAS BAYONETA, POSTES ESQUINEROS O REFUERZOS CON TUBO GALVANIZADO DE 60 MM. DE DIAM. CAL. 26 X 2.00 MTS. DE ALTURA Y 0.40 MTS. DE CIMENTACION MAS OCHAVO, Y POSTES CARGADORES CON TUBO GALVANIZADO DE 73 MM. DE DIAM. CAL. 16 Y 2.40 MTS. DE ALTURA MAS 0.50 MTS. DE CIMENTACION (TIPO INSTITUCIONAL), INCLUYE: AHOGADO DE POSTES EN CONCRETO F'C=150 KG/CM2, MANO DE OBRA EN COLOCACION DE MALLA Y ACCESORIOS, EQUIPO, HERRAMIENTA Y LIMPIEZA (TODO GALVANIZADO POR INMERSION EN CALIENTE).</v>
          </cell>
          <cell r="C230" t="str">
            <v>M</v>
          </cell>
          <cell r="D230">
            <v>18</v>
          </cell>
          <cell r="E230">
            <v>522.55999999999995</v>
          </cell>
        </row>
        <row r="231">
          <cell r="B231" t="str">
            <v xml:space="preserve">      INSTALACIONES HIDRAULICAS Y ELECTRICAS</v>
          </cell>
        </row>
        <row r="232">
          <cell r="A232" t="str">
            <v>C1</v>
          </cell>
          <cell r="B232" t="str">
            <v xml:space="preserve">         SUMINISTRO E INSTALACION DE BASE SOCKET TIPO BIFASICA DE 5 X 100 AMP.,  INCLUYE: UNA MUFA CONDULET DE 38 MM., UN TRAMO DE TUBO CONDUIT PARED GRUESA ETIQUETA VERDE DE 38 MM DE DIAMETRO, 12 METROS DE CABLE DE COBRE TIPO THW-LS CAL. 4 AWG  600V, 75°, MCA CONDUMEX O CONDUCTORES MONTERREY,  MATERIALES MENORES, CONEXION, DESPERDICIOS, PRUEBAS, HERRAMIENTAS, LIMPIEZA, MANO DE OBRA ESPECIALIZADA Y ACARREO DE MATERIALES AL SITIO DE SU UTILIZACION.</v>
          </cell>
          <cell r="C232" t="str">
            <v>PZA</v>
          </cell>
          <cell r="D232">
            <v>1</v>
          </cell>
          <cell r="E232">
            <v>2242.16</v>
          </cell>
        </row>
        <row r="233">
          <cell r="A233" t="str">
            <v>PA1035</v>
          </cell>
          <cell r="B233" t="str">
            <v xml:space="preserve">         CISTERNA DE 5000 LITROS C/BOMBA Y ACC ROTOPLAS, INCLUYE: EXCAVACION EN FORMA MANUAL, FIRME DE CONCRETO SIMPLE DE 5 CM DE ESPESOR CON CONCRETO F´C=100 KG/CM2, MALLA GALLINERA EN CONTORNO DE EXCAVACION Y MORTERO CEMENTO-ARENA PROP. 1:5 DE 3 CM DE ESPESOR, RELLENO CON SUELO CEMENTO A RAZON DE 6 PARTES DE MATERIAL DE LUGAR Y 1 PARTE DE CAL, BROCAL Y TAPA METALICA PARA REGISTRO HIDRAULICO, LOSA SUPERIOR CON CONCRETO F´C=200 KG/CM2 DE 12 CM DE ESPESOR ARMADA CON VARILLA DEL NO.3 A CADA 20CM  AMBOS VERTICAL Y HORIZONTAL, TERMINADO APALILLADO, LLENADO DE CISTERNA CON AGUA, MADERA DE PINO  DE 2DA PARA PUNTALAMIENTOS, PASO DE LOSA DE CONCRETO, DESPERDICIOS, RETIRO DE MATERIAL DE EXCAVACION SOBRANTE FUERA DE LA OBRA, EQUIPO MANO DE OBRA Y HERRAMIENTA.</v>
          </cell>
          <cell r="C233" t="str">
            <v>PZA</v>
          </cell>
          <cell r="D233">
            <v>1</v>
          </cell>
          <cell r="E233">
            <v>37051.68</v>
          </cell>
        </row>
        <row r="234">
          <cell r="B234" t="str">
            <v xml:space="preserve">   DESMANTELAMIENTO</v>
          </cell>
        </row>
        <row r="235">
          <cell r="A235" t="str">
            <v>PA1097</v>
          </cell>
          <cell r="B235" t="str">
            <v xml:space="preserve">      DESMONTAR PERSIANAS, INCLUYE; MANO DE OBRA, RETIRO Y ALMACENARLAS EN LUGAR QUE INDIQUE LA SUPERVISION, COLOCACION, ACARREOS, ANDAMIOS, A CUALQUIER ALTURA.</v>
          </cell>
          <cell r="C235" t="str">
            <v>M2</v>
          </cell>
          <cell r="D235">
            <v>1</v>
          </cell>
          <cell r="E235">
            <v>32.92</v>
          </cell>
        </row>
        <row r="236">
          <cell r="A236" t="str">
            <v>PA1103</v>
          </cell>
          <cell r="B236" t="str">
            <v xml:space="preserve">      MOVIMIENTOS DE MUEBLES (SILLAS, CAMAS, ESCRITORIOS,APARATOS ELECTRICOS ETC) LA VECES NECESARIAS, MOVIMIENTOS INTERNOS, INCLUYE: MANO DE OBRA Y HERRAMIENTA</v>
          </cell>
          <cell r="C236" t="str">
            <v>JOR</v>
          </cell>
          <cell r="D236">
            <v>0</v>
          </cell>
          <cell r="E236">
            <v>493.73</v>
          </cell>
        </row>
        <row r="237">
          <cell r="A237" t="str">
            <v>PA1104</v>
          </cell>
          <cell r="B237" t="str">
            <v xml:space="preserve">      RETIROS DE CRISTAL EN VENTANERIA EXISTENTE SIN RECUPERACION, INCLUYE: ACARREO FUERA DE LA OBRA, MANO DE OBRA Y HERRAMIENTA.</v>
          </cell>
          <cell r="C237" t="str">
            <v>M2</v>
          </cell>
          <cell r="D237">
            <v>1</v>
          </cell>
          <cell r="E237">
            <v>46.28</v>
          </cell>
        </row>
        <row r="238">
          <cell r="A238" t="str">
            <v>PA1105</v>
          </cell>
          <cell r="B238" t="str">
            <v xml:space="preserve">      RETIRO DE CELOSIA DE 10 CMS SIN RECUPERACION INCLUYE: ACARREO FUERA DE LA OBRA, MANO DE OBRA Y HERRAMIENTA.</v>
          </cell>
          <cell r="C238" t="str">
            <v>M</v>
          </cell>
          <cell r="D238">
            <v>1</v>
          </cell>
          <cell r="E238">
            <v>16.46</v>
          </cell>
        </row>
        <row r="239">
          <cell r="A239" t="str">
            <v>PA1106</v>
          </cell>
          <cell r="B239" t="str">
            <v xml:space="preserve">      DESMONTAJE DE CLOSET DE MADERA EXISTENTE EN OBRA, CON RECUPERACION DE TODAS SUS PARTES, CONSIDERANDO NO DAÑAR EL MUEBLE, CON MEDIDAS GENERALES APROXIMADAS DE 1.34 X 2.85 MTS, INCLUYE: DESINSTALACION DE PUERTAS, MARCOS, JAMBAS, ENTREPAÑOS, RECUBRIMIENTAS EN MUROS, CAJONES, POSTERIA Y/O APOYOS, CLASIFICACION DE PIEZAS, ACARREO A SITIO DE RESGUARDO EN EL INTERIOR DEL PLANTEL, HERRAMIENTA, LIMPIEZA DEL AREA DE TRABAJO Y MANO DE OBRA CALIFICADA.</v>
          </cell>
          <cell r="C239" t="str">
            <v>PZA</v>
          </cell>
          <cell r="D239">
            <v>1</v>
          </cell>
          <cell r="E239">
            <v>493.73</v>
          </cell>
        </row>
        <row r="240">
          <cell r="A240" t="str">
            <v>PA1107</v>
          </cell>
          <cell r="B240" t="str">
            <v xml:space="preserve">      RETIROS DE MOSQUITERO EN VENTANERIA EXISTENTE SIN RECUPERACION, INCLUYE: ACARREO FUERA DE LA OBRA, MANO DE OBRA Y HERRAMIENTA.</v>
          </cell>
          <cell r="C240" t="str">
            <v>M2</v>
          </cell>
          <cell r="D240">
            <v>1</v>
          </cell>
          <cell r="E240">
            <v>16.45</v>
          </cell>
        </row>
        <row r="241">
          <cell r="B241" t="str">
            <v xml:space="preserve">   PUERTA Y VENTANA</v>
          </cell>
        </row>
        <row r="242">
          <cell r="A242" t="str">
            <v>PA1001</v>
          </cell>
          <cell r="B242" t="str">
            <v xml:space="preserve">      SUMINISTRO Y COLOCACION DE PUERTA DE TAMBOR CON TRIPLAY DE CAOBILLA DE 6 MM. POR AMBAS CARAS, DE  0.60  A 0.80 M X 2.10 M. FORMADA A BASE DE BASTIDOR Y MARCO DE  MADERA DE PINO DE PRIMERA DE  2"  X  1 1/2"   Y  PEINAZOS DE 1 1/2" X 1 1/2"  A CADA 30 CM. EN AMBOS SENTIDOS, ACABADO ENTINTADO Y LACA BRILLANTE TRANSPARENTE,  INCLUYE: MARCO Y TOPES DE MADERA,  JAMBAS, CHAPA SCOVILL MODELO A-52-PS,  RESANADOR PARA MADERA, BISAGRA DE LIBRO DE 3", DESPERDICIOS, MATERIALES MENORES Y DE CONSUMO, HERRAMIENTAS,  ACARREO DE MATERIALES AL SITIO DE SU COLOCACION,  LIMPIEZA DEL AREA DE TRABAJO Y MANO DE OBRA ESPECIALIZADA.</v>
          </cell>
          <cell r="C242" t="str">
            <v>PZA</v>
          </cell>
          <cell r="D242">
            <v>1</v>
          </cell>
          <cell r="E242">
            <v>4620</v>
          </cell>
        </row>
        <row r="243">
          <cell r="A243" t="str">
            <v>PA1108</v>
          </cell>
          <cell r="B243" t="str">
            <v xml:space="preserve">      SUMINISTRO Y COLOCACION DE CRISTAL FLOTADO TINTEX  VERDE DE 6 MM. DE ESPESOR,  ASENTADO CON SILICON Y/O VINIL, INCLUYE: TRAZO, CORTES, AJUSTES,  MATERIALES MENORES Y DE CONSUMO, DESPERDICIOS, ANDAMIOS, HERRAMIENTAS, SELLADO PERIMETRAL, MANO DE OBRA Y ACARREO DE MATERIALES AL SITIO DE SU UTILIZACION A CUALQUIER NIVEL.</v>
          </cell>
          <cell r="C243" t="str">
            <v>M2</v>
          </cell>
          <cell r="D243">
            <v>1</v>
          </cell>
          <cell r="E243">
            <v>815.2</v>
          </cell>
        </row>
        <row r="244">
          <cell r="A244" t="str">
            <v>PA1023</v>
          </cell>
          <cell r="B244" t="str">
            <v xml:space="preserve">      SUMINISTRO Y COLOCACION DE CERRADURA DE SOBREPONER  EXTRA SEGURIDAD MOD AS-725 IF PHILLIPS O SIMILAR, INCLUYE: HERRAMIENTA, LLAVES, MATERIALES MENORES Y DE CONSUMO, ELEMENTOS DE FIJACION, TALADROS, MANO DE OBRA Y ACARREO DE MATERIAL AL SITIO DE SU UTILIZACION, CUALQUIER NIVEL.</v>
          </cell>
          <cell r="C244" t="str">
            <v>PZA</v>
          </cell>
          <cell r="D244">
            <v>1</v>
          </cell>
          <cell r="E244">
            <v>1013.4</v>
          </cell>
        </row>
        <row r="245">
          <cell r="A245" t="str">
            <v>PA1109</v>
          </cell>
          <cell r="B245" t="str">
            <v xml:space="preserve">      MANTENIMIENTO EN PUERTAS DE MADERA, REPARACION DE JAMBAS Y CORTE DE PUERTA DE MADERA POR RENIVELACION DE PISO  DE 70 A 120 CM DE ANCHO POR 2.10 MTS DE ALTURA, , INCLUYE: ACABADO ENTINTADO Y LACA BRILLANTE TRANSPARENTE,  RESANADOR PARA MADERA , RECOLOCACION, AJUSTES,  ELEMENTOS DE FIJACION, MATERIALES MENORES, HERRAMIENTAS,  MANO DE OBRA Y LIMPIEZA DEL AREA DE TRABAJO.</v>
          </cell>
          <cell r="C245" t="str">
            <v>PZA</v>
          </cell>
          <cell r="D245">
            <v>1</v>
          </cell>
          <cell r="E245">
            <v>1173.74</v>
          </cell>
        </row>
        <row r="246">
          <cell r="A246" t="str">
            <v>PA1110</v>
          </cell>
          <cell r="B246" t="str">
            <v xml:space="preserve">      SUMINISTRO Y COLOCACION CLOSET DE MADERA  CON MEDIDAS GENERALES APROXIMADAS DE 1.34 X 2.85 MTS, TAMBOR CON TRIPLAY DE CAOBILLA DE 6 MM. POR AMBAS CARAS, DE  0.95 MTS. X 2.10 MTS. FORMADA A BASE DE BASTIDOR Y MARCO DE  MADERA DE PINO DE PRIMERA DE  2"  X  1 1/2"   Y  PEINAZOS DE 1 1/2" X 1 1/2"  A CADA 30 CMS. EN AMBOS SENTIDOS, ACABADO ENTINTADO Y LACA BRILLANTE TRANSPARENTE,  INCLUYE: MARCO Y TOPES DE MADERA,  JAMBAS,   RESANADOR PARA MADERA, BISAGRA DE LIBRO DE 3", DESPERDICIOS, MATERIALES MENORES Y DE CONSUMO, HERRAMIENTAS,  ACARREO DE MATERIALES AL SITIO DE SU COLOCACION,  LIMPIEZA DEL AREA DE TRABAJO Y MANO DE OBRA ESPECIALIZADA</v>
          </cell>
          <cell r="C246" t="str">
            <v>PZA</v>
          </cell>
          <cell r="D246">
            <v>1</v>
          </cell>
          <cell r="E246">
            <v>25440</v>
          </cell>
        </row>
        <row r="247">
          <cell r="A247" t="str">
            <v>PA1115</v>
          </cell>
          <cell r="B247" t="str">
            <v xml:space="preserve">      SUMINISTRO Y COLOCACION DE ENTREPAÑOS DE MADERA DE PINO DE 1RA. FORMADA A BASE DE BASTIDOR DE MADERA DE PINO DE PRIMERA DE 1 1/2" X 1 1/2"  Y PEINAZOS DE 1 1/2" X 1 1/2" A CADA 30 CMS. EN AMBOS SENTIDOS FORRADA CON TRIPLAY DE PINO DE 6 MM EN DOS CARAS,. INCLUYE.  ACABADO CON  PLASTICO LAMINADO MCA. WILSON-DOOR O SIMILAR,  EN COLOR DE ACUERDO A INDICACIONES DE SUPERVISION, POR LA CARA SUPERIOR Y UN CANTO,  MANO DE OBRA CALIFICADA, MATERIAL DE CONSUMO, ELEMENTOS DE FIJACION, HERRAMIENTA, EQUIPO Y TODO  LO NECESARIO PARA SU CORRECTA EJECUCION.</v>
          </cell>
          <cell r="C247" t="str">
            <v>M2</v>
          </cell>
          <cell r="D247">
            <v>1</v>
          </cell>
          <cell r="E247">
            <v>1224.9100000000001</v>
          </cell>
        </row>
        <row r="248">
          <cell r="A248" t="str">
            <v>PA1114</v>
          </cell>
          <cell r="B248" t="str">
            <v xml:space="preserve">      SUMINISTRO Y COLOCACION DE PUERTAS DE TAMBOR PARA FREGADERO CON TRIPLAY DE CAOBILLA DE 6 MM. CON MEDIDAS APROXIMADAS DE 1.00 X 0.80 M DE ALTO,  FORMADA A BASE DE BASTIDOR Y MARCO DE  MADERA DE PINO DE PRIMERA DE  2"  X  1 1/2"   Y  PEINAZOS DE 1 1/2" X 1 1/2"  A CADA 30 CMS. EN AMBOS SENTIDOS, ACABADO ENTINTADO Y LACA BRILLANTE TRANSPARENTE,  INCLUYE: MARCO Y TOPES DE MADERA,  ,   RESANADOR PARA MADERA, BISAGRA DE LIBRO DE 3", DESPERDICIOS, MATERIALES MENORES Y DE CONSUMO, HERRAMIENTAS,  ACARREO DE MATERIALES AL SITIO DE SU COLOCACION,  LIMPIEZA DEL AREA DE TRABAJO Y MANO DE OBRA ESPECIALIZADA.</v>
          </cell>
          <cell r="C248" t="str">
            <v>PZA</v>
          </cell>
          <cell r="D248">
            <v>1</v>
          </cell>
          <cell r="E248">
            <v>3000</v>
          </cell>
        </row>
        <row r="249">
          <cell r="A249" t="str">
            <v>PA1098</v>
          </cell>
          <cell r="B249" t="str">
            <v xml:space="preserve">      SUMINISTRO Y COLOCACION DE PERSIANAS VERTICALES DE PVC  CON CONTROL SOLAR, INCLUYE: MANO DE OBRA, MATERIALES DE FIJACION, MECANISMOS, PRUEBAS, ACARREOS DE MATERIALES AL LUGAR DE SU UTILIZACION.</v>
          </cell>
          <cell r="C249" t="str">
            <v>M2</v>
          </cell>
          <cell r="D249">
            <v>1</v>
          </cell>
          <cell r="E249">
            <v>901.87</v>
          </cell>
        </row>
        <row r="250">
          <cell r="A250" t="str">
            <v>PA1113</v>
          </cell>
          <cell r="B250" t="str">
            <v xml:space="preserve">      SUMINISTRO Y COLOCACION DE CANCEL DE BAÑO CON MARCO DE ALUMINIO Y ACRILICO,   INCLUYE: MATERIEALES, MANO DE OBRA ELEMENTOS DE FIJACION Y ACARREO DE MATERIALES AL SITIO DE SU COLOCACION</v>
          </cell>
          <cell r="C250" t="str">
            <v>M2</v>
          </cell>
          <cell r="D250">
            <v>1</v>
          </cell>
          <cell r="E250">
            <v>1218</v>
          </cell>
        </row>
        <row r="251">
          <cell r="A251" t="str">
            <v>PA1111A</v>
          </cell>
          <cell r="B251" t="str">
            <v xml:space="preserve">      SUMINISTRO, HABILITADO Y COLOCACION DE  CELOSIA DE ALUMINIO CON OPERADOR INCLUYE: TRAZO, CORTES, AJUSTES, ELEMENTOS DE FIJACION, MATERIALES MENORES Y DE CONSUMO, DESPERDICIOS, LIMPIEZA DEL AREA, FLETES, EQUIPO, HERRAMIENTAS, MANO DE OBRA Y ACARREOS DE MATERIALES AL SITIO DE SU COLOCACION, EN CUALQUIER NIVEL.</v>
          </cell>
          <cell r="C251" t="str">
            <v>M</v>
          </cell>
          <cell r="D251">
            <v>1</v>
          </cell>
          <cell r="E251">
            <v>104.7</v>
          </cell>
        </row>
        <row r="252">
          <cell r="A252" t="str">
            <v>PA1112</v>
          </cell>
          <cell r="B252" t="str">
            <v xml:space="preserve">      SUMINISTRO Y COLOCACION DE MALLA PARA  MOSQUITERO EN VENTANERIA INCLUYE:PERFILES MOSQUITEROS, MATERIAL DE FIJACION , MATERIALES MENORES, DESPERDICIOS, MANO DE OBRA Y ACARREO AL SITIO DE SU COLOCACION A CUALQUIER NIVEL.</v>
          </cell>
          <cell r="C252" t="str">
            <v>M2</v>
          </cell>
          <cell r="D252">
            <v>1</v>
          </cell>
          <cell r="E252">
            <v>533.59</v>
          </cell>
        </row>
        <row r="253">
          <cell r="B253" t="str">
            <v xml:space="preserve">   PINTURA</v>
          </cell>
        </row>
        <row r="254">
          <cell r="A254" t="str">
            <v>PA1026</v>
          </cell>
          <cell r="B254" t="str">
            <v xml:space="preserve">      LIJADO DE MUROS DE FORMA MANUAL PARA RETIRAR PINTURA ESMALTE, TECATAS, ETC, PARA ABRIR POROS, INCLUYE: CEPILLO DE ALAMBRE, ANDAMIOS, MANO DE OBRA Y HERRAMIENTA.</v>
          </cell>
          <cell r="C254" t="str">
            <v>M2</v>
          </cell>
          <cell r="D254">
            <v>1</v>
          </cell>
          <cell r="E254">
            <v>22.4</v>
          </cell>
        </row>
        <row r="255">
          <cell r="A255" t="str">
            <v>ABU101</v>
          </cell>
          <cell r="B255" t="str">
            <v xml:space="preserve">      RESANE DE CAJA CUADRADA DE 6" EN BOVEDA PARA RECOLOCAR LUMINARIA DE MENOR DIMENSION, INCLUYE MATERIALES Y MANO DE OBRA</v>
          </cell>
          <cell r="C255" t="str">
            <v>PZA</v>
          </cell>
          <cell r="D255">
            <v>1</v>
          </cell>
          <cell r="E255">
            <v>71.900000000000006</v>
          </cell>
        </row>
        <row r="256">
          <cell r="A256" t="str">
            <v>PA1116</v>
          </cell>
          <cell r="B256" t="str">
            <v xml:space="preserve">      PINTURA VINILICA VINIMEX DE COMEX O VINI-HOGAR SHERWIN WILLIAMS O EQUIVALENTE,  EN MUROS SOBRE PINTURA ESMALTE A CUATRO MANOS, INCLUYE: MATERIALES MENORES Y DE CONSUMO, ANDAMIOS, PREPARACION DE LA SUPERFICIE, SELLADO DE LA SUPERFICIE, HERRAMIENTAS, LIMPIEZA, MANO DE OBRA Y  EQUIPO DE SEGURIDAD.</v>
          </cell>
          <cell r="C256" t="str">
            <v>M2</v>
          </cell>
          <cell r="D256">
            <v>1</v>
          </cell>
          <cell r="E256">
            <v>116.24</v>
          </cell>
        </row>
        <row r="257">
          <cell r="A257" t="str">
            <v>PA1117</v>
          </cell>
          <cell r="B257" t="str">
            <v xml:space="preserve">      PINTURA VINILICA VINIMEX DE COMEX O VINI-HOGAR SHERWIN WILLIAMS O EQUIVALENTE EN FILO DE LADRILLO DE AZOTEA 3 A 6 CMS DE ANCHO, INCLUYE: MATERIALES MENORES Y DE CONSUMO, ANDAMIOS, PREPARACION DE LA SUPERFICIE, SELLADO DE LA SUPERFICIE, HERRAMIENTAS, LIMPIEZA, MANO DE OBRA Y  EQUIPO DE SEGURIDAD.</v>
          </cell>
          <cell r="C257" t="str">
            <v>M</v>
          </cell>
          <cell r="D257">
            <v>1</v>
          </cell>
          <cell r="E257">
            <v>33.61</v>
          </cell>
        </row>
        <row r="258">
          <cell r="A258" t="str">
            <v>PA1049</v>
          </cell>
          <cell r="B258" t="str">
            <v xml:space="preserve">      ROTULACIÓN LETRERO PARA IDENTIFICAR CADA UNA DE LAS ÁREAS EN COLOR INDICADO POR LA SUPERVISION, INCLUYE: TRAZO, MANO DE OBRA Y MATERIALES.</v>
          </cell>
          <cell r="C258" t="str">
            <v>PZA</v>
          </cell>
          <cell r="D258">
            <v>1</v>
          </cell>
          <cell r="E258">
            <v>133.66</v>
          </cell>
        </row>
        <row r="259">
          <cell r="B259" t="str">
            <v xml:space="preserve">   PISOS</v>
          </cell>
        </row>
        <row r="260">
          <cell r="A260" t="str">
            <v>PA1059</v>
          </cell>
          <cell r="B260" t="str">
            <v xml:space="preserve">      DEMOLICION DE EMPEDRADO DE FORMA MANUAL, DE 15 A 20 CMS. DE ESPESOR PARA COLOCACION DE CISTERNA, INCLUYE:  ACARREO DEL MATERIAL PRODUCTO DE LA DEMOLICIÓN Y /O ACOPIO DENTRO DE LA OBRA PARA SU POSTERIOR RETIRO, HERRAMIENTAS, MATERIALES Y MANO DE OBRA.</v>
          </cell>
          <cell r="C260" t="str">
            <v>M2</v>
          </cell>
          <cell r="D260">
            <v>1</v>
          </cell>
          <cell r="E260">
            <v>32.92</v>
          </cell>
        </row>
        <row r="261">
          <cell r="A261" t="str">
            <v>PA1058</v>
          </cell>
          <cell r="B261" t="str">
            <v xml:space="preserve">      DEMOLICION DE ESCALONES  EN FORMA MANUALDE  15 X 30 CMS. INCLUYE: HERRAMIENTAS, MANO DE OBRA, CARGA Y RETIRO DE MATERIAL DENTRO  DE LA OBRA A CUALQUIER NIVEL.</v>
          </cell>
          <cell r="C261" t="str">
            <v>M</v>
          </cell>
          <cell r="D261">
            <v>1</v>
          </cell>
          <cell r="E261">
            <v>66.5</v>
          </cell>
        </row>
        <row r="262">
          <cell r="A262" t="str">
            <v>PAV0007-A</v>
          </cell>
          <cell r="B262" t="str">
            <v xml:space="preserve">      DEMOLICIÓN POR CUALQUIER MEDIO DE PAVIMENTO DE CONCRETO EXISTENTE, INCLUYE: ACARREO DEL MATERIAL AL CENTRO DE ACOPIA PARA SU POSTERIOR RETIRO, ABUNDAMIENTO, MANO DE OBRA, EQUIPO Y HERRAMIENTA.</v>
          </cell>
          <cell r="C262" t="str">
            <v>M3</v>
          </cell>
          <cell r="D262">
            <v>1</v>
          </cell>
          <cell r="E262">
            <v>333.72</v>
          </cell>
        </row>
        <row r="263">
          <cell r="A263" t="str">
            <v>ABU102</v>
          </cell>
          <cell r="B263" t="str">
            <v xml:space="preserve">      DEMOLICION DE BOVEDA DE CUÑA Y/O CATALANA A BASE DE LADRILLO DE LAMA, POR MEDIOS MANUALES, INCLUYE: HERRAMIENTAS, LIMPIEZA DEL AREA DE TRABAJO, MANO DE OBRA, RETIRO Y ACARREO DEL MATERIAL PRODUCTO DE LA DEMOLICION DENTRO DE LA OBRA.</v>
          </cell>
          <cell r="C263" t="str">
            <v>M2</v>
          </cell>
          <cell r="D263">
            <v>1</v>
          </cell>
          <cell r="E263">
            <v>135.91</v>
          </cell>
        </row>
        <row r="264">
          <cell r="A264" t="str">
            <v>PA1004</v>
          </cell>
          <cell r="B264" t="str">
            <v xml:space="preserve">      AFINE Y COMPACTACION DE LA SUPERFICIE DESCUBIERTA DE LA EXCAVACION AL 90% PROCTOR,  REALIZADO EN FORMA MECANICA, CON BAILARINA, INCLUYE: HUMECTACION, EQUIPO, MANO DE OBRA Y HERRAMIENTA.</v>
          </cell>
          <cell r="C264" t="str">
            <v>M2</v>
          </cell>
          <cell r="D264">
            <v>1</v>
          </cell>
          <cell r="E264">
            <v>14.16</v>
          </cell>
        </row>
        <row r="265">
          <cell r="A265" t="str">
            <v>PA1019</v>
          </cell>
          <cell r="B265" t="str">
            <v xml:space="preserve">      RELLENO COMPACTADO CON EQUIPO MECANICO, DE SULEO-CEMENTO CON MATERIAL DE BANCO, EN PROPORCIÓN DE 50 KGS. DE CEMENTO GRIS POR M3., A CUALQUIER PROFUNDIDAD, COMPACTADO AL 100%, EN CAPAS DE 15 CM. INCLUYE: SUMINISTRO DE AGUA PARA LOGRAR HUMEDAD OPTIMA, MEZCLACO, TENDIDO, TRASPALEOS,  DESPERDICIOS, EQUIPO, PRUEBAS DE COMPACTACION, AFINE, NIVELACION, HERRAMIENTAS, MANO DE OBRA Y  ACARREO HASTA EL SITIO DE SU COLOCACION.  (VOLUMEN MEDIDO COMPACTADO).</v>
          </cell>
          <cell r="C265" t="str">
            <v>M3</v>
          </cell>
          <cell r="D265">
            <v>1</v>
          </cell>
          <cell r="E265">
            <v>821.44</v>
          </cell>
        </row>
        <row r="266">
          <cell r="A266" t="str">
            <v>PA1099</v>
          </cell>
          <cell r="B266" t="str">
            <v xml:space="preserve">      SUMINISTRO, FABRICACION Y COLOCACION DE ANCLAS DE ACERO A-36 PARA FIJACION DE BARANDAL A BASE DE PLACA DE 4" X 3" X 1/4"  (10X7.5 CM) Y SOLERA DE 1 1/2" X 1/4" DE 40 CMS. DE DESARROLLO, INCLUYE: NIVELACION, PLOMEO, SOLDADURA, DESPERDICIOS, MATERIALES, HERRAMIENTAS Y MANO DE OBRA.</v>
          </cell>
          <cell r="C266" t="str">
            <v>PZA</v>
          </cell>
          <cell r="D266">
            <v>1</v>
          </cell>
          <cell r="E266">
            <v>95.96</v>
          </cell>
        </row>
        <row r="267">
          <cell r="A267" t="str">
            <v>140605-A</v>
          </cell>
          <cell r="B267" t="str">
            <v xml:space="preserve">      CORTE CON DISCO EN PISO DE MOSAICO Y/O CONCRETO DE 5 CM DE PROFUNDIDAD, INCLUYE: HERRAMIENTA, EQUIPO, MATERIALES DE CONSUMO, LIMPIEZA Y  MANO DE OBRA.</v>
          </cell>
          <cell r="C267" t="str">
            <v>M</v>
          </cell>
          <cell r="D267">
            <v>1</v>
          </cell>
          <cell r="E267">
            <v>30.43</v>
          </cell>
        </row>
        <row r="268">
          <cell r="A268" t="str">
            <v>PA1118</v>
          </cell>
          <cell r="B268" t="str">
            <v xml:space="preserve">      FORJADO DE ESCALONES DE 30 CMS. DE HUELLA Y 15 A 20  CMS. DE PERALTE A  A BASE DE LADRILLO DE LAMA 7 X 14 X 28 CMS. ASENTADO Y APLANADO CON MORTERO CEMENTO-ARENA 1:3, DE 2.0 CMS. DE ESPESOR PROMEDIO, TERMINADO APALILLADO, (VER PLANO DE DETALLES), INCLUYE: TRAZO, NIVELACION, MATERIALES, MANO DE OBRA, HERRAMIENTAS, DESPERDICIOS, BOLEADO EN ARISTAS, LIMPIEZAS,  Y ACARREO DEL MATERIALES AL SITIO DE SU INSTALACION.</v>
          </cell>
          <cell r="C268" t="str">
            <v>M</v>
          </cell>
          <cell r="D268">
            <v>1</v>
          </cell>
          <cell r="E268">
            <v>287.64999999999998</v>
          </cell>
        </row>
        <row r="269">
          <cell r="A269" t="str">
            <v>PA1119</v>
          </cell>
          <cell r="B269" t="str">
            <v xml:space="preserve">      FORJADO DE NARIZ DE REMATE EN PISO DE  BANQUETAS, CON 10.0  X  10.0 CM. DE SECCION, INCLUYE SOLO: CIMBRA APARENTE, DESCIMBRA, GOTERO, FORJADO, CHAFLANES, PERFILADO, DESPERDICIOS, HERRAMIENTAS, Y MANO DE OBRA. (NO INCLUYE CONCRETO).</v>
          </cell>
          <cell r="C269" t="str">
            <v>M</v>
          </cell>
          <cell r="D269">
            <v>1</v>
          </cell>
          <cell r="E269">
            <v>97.12</v>
          </cell>
        </row>
        <row r="270">
          <cell r="A270" t="str">
            <v>TEST001</v>
          </cell>
          <cell r="B270" t="str">
            <v xml:space="preserve">      SUMINISTRO Y COLOCACION DE MALLA ELECTROSOLDADA 6X6-10/10 COMO REFUERZO EN LOSAS DE CONCRETO, INCLUYE: HABILITADO, DESPERDICIOS, TRASLAPES, MATERIAL DE FIJACION, ANDAMIOS, HERRAMIENTA Y ACARREO DEL MATERIAL AL SITIO DE SU COLOCACION.</v>
          </cell>
          <cell r="C270" t="str">
            <v>M2</v>
          </cell>
          <cell r="D270">
            <v>1</v>
          </cell>
          <cell r="E270">
            <v>31.21</v>
          </cell>
        </row>
        <row r="271">
          <cell r="A271" t="str">
            <v>PA1053</v>
          </cell>
          <cell r="B271" t="str">
            <v xml:space="preserve">      FINO DE 4 CM. DE ESPESOR PROMEDIO CON MORTERO CEMENTO- ARENA EN PROPORCION 1:3 ACABADIO APALILLADO . INCLUYE: EXTENDIO, REMATES, DESPERDICIOS, ACARREOS, MATERIAL AL SITIO DE SU UTILIZACIÓN, A CUALQUIER NIVEL.</v>
          </cell>
          <cell r="C271" t="str">
            <v>M2</v>
          </cell>
          <cell r="D271">
            <v>1</v>
          </cell>
          <cell r="E271">
            <v>164.05</v>
          </cell>
        </row>
        <row r="272">
          <cell r="A272" t="str">
            <v>JM-AZU-003A</v>
          </cell>
          <cell r="B272" t="str">
            <v xml:space="preserve">      SUMINISTRO Y COLOCACIÓN DE PISO RECTIFICADO STONEWALK DE 59X59 CM. COLOR MARFIL, MARCA INTERCERAMIC, SOBRE PISO,  INCLUYE: HERRAMIENTA, MATERIALES, MANO DE OBRA, EQUIPO Y TODO LO NECESARIO PARA SU CORRECTA INSTALACIÓN.</v>
          </cell>
          <cell r="C272" t="str">
            <v>M2</v>
          </cell>
          <cell r="D272">
            <v>1</v>
          </cell>
          <cell r="E272">
            <v>727.96</v>
          </cell>
        </row>
        <row r="273">
          <cell r="A273" t="str">
            <v>PA1125</v>
          </cell>
          <cell r="B273" t="str">
            <v xml:space="preserve">      MACHUELO INTEGRAL EN FORMA DE L" DE CONCRETO HECHO EN OBRA F'C=250 KG/CM², DE 12 CM DE ESPESOR,  CON DIMENSIONES GENERALES DE 45 CM. DE ANCHO EN LA BASE Y 40 CM DE ALTURA EN LA PARTE POSTERIOR,  ARMADO EN EL PISO CON 2 VAR. DEL # 3 Y GRAPAS DEL # 2@40 CM., CON ACABADO RAYADO GRUESO,  INCLUYE: TRAZO,  NIVELACION, HERRAMIENTAS, MATERIALES, CIMBRA  COMUN, DECIMBRA, VIBRADO, CURADO,  ACERO DE REFUERZO, PRUEBAS DE RESISTENCIA DEL CONCRETO A 7,14 Y 28 DIAS, DESPERDICIOS, ACARREO DE MATERIALES AL SITIO DE SU UTILIZACION, LIMPIEZAS  Y MANO DE OBRA."</v>
          </cell>
          <cell r="C273" t="str">
            <v>M</v>
          </cell>
          <cell r="D273">
            <v>1</v>
          </cell>
          <cell r="E273">
            <v>468.72</v>
          </cell>
        </row>
        <row r="274">
          <cell r="A274" t="str">
            <v>PA1126</v>
          </cell>
          <cell r="B274" t="str">
            <v xml:space="preserve">      SARDINEL DE CONCRETO F'C=150 KG/CM2, T.M.A.=3/4, CON SECCION DE 10 X 10 CMS., SIN ARMAR, INCLUYE: COLADO, CURADO, VIBRADO, CIMBRA APARENTE, DESCIMBRA, DESPERDICIOS, MANO DE OBRA, HERRAMIENTA Y ACARREO DE MATERIALES AL SITIO DE SU UTILIZACION, A CUALQUIER ALTURA."</v>
          </cell>
          <cell r="C274" t="str">
            <v>M</v>
          </cell>
          <cell r="D274">
            <v>1</v>
          </cell>
          <cell r="E274">
            <v>76.010000000000005</v>
          </cell>
        </row>
        <row r="275">
          <cell r="A275" t="str">
            <v>AR-37G</v>
          </cell>
          <cell r="B275" t="str">
            <v xml:space="preserve">      SUMINISTRO Y COLOCACIÓN DE ZOCLO DE PVC CON MEDIDA DE 6 CM. DE ALTO X 1.3 CM. DE ESPESOR, ACABADO LISO EN COLOR BLANCO. INCLUYE: MATERIAL, MANO DE OBRAS Y HERRAMIENTA.</v>
          </cell>
          <cell r="C275" t="str">
            <v>M</v>
          </cell>
          <cell r="D275">
            <v>1</v>
          </cell>
          <cell r="E275">
            <v>96.41</v>
          </cell>
        </row>
        <row r="276">
          <cell r="A276" t="str">
            <v>PA1100</v>
          </cell>
          <cell r="B276" t="str">
            <v xml:space="preserve">      SUMINISTRO Y COLOCACION DE CINTA ANTIDERRAPANTE 1"  EN HUELLAS DE ESCALONES.</v>
          </cell>
          <cell r="C276" t="str">
            <v>M</v>
          </cell>
          <cell r="D276">
            <v>1</v>
          </cell>
          <cell r="E276">
            <v>78.59</v>
          </cell>
        </row>
        <row r="277">
          <cell r="B277" t="str">
            <v xml:space="preserve">   ALBAÑILERIA Y ACABADOS</v>
          </cell>
        </row>
        <row r="278">
          <cell r="A278" t="str">
            <v>AR-01</v>
          </cell>
          <cell r="B278" t="str">
            <v xml:space="preserve">      DESMONTAJE SIN RECUPERACIÓN DE COCINA INTEGRAL DE 4.60 MTS. DE LARGO A BASE DE RETIRO DE ALACENAS EXISTENTES Y MUEBLE BAJO CON TARJA DE ACERO INOXIDABLE EMPOTRADA INCLUYE; DESCONEXIONES Y CLAUSURA TEMPORAL DE ALIMENTACIONES, MANO DE OBRA, HERRAMIENTA Y ACARREO DEL MATERIAL PRODUCTO DEL DESMONTAJE DENTRO Y FUERA DE LA OBRA.</v>
          </cell>
          <cell r="C278" t="str">
            <v>PZA</v>
          </cell>
          <cell r="D278">
            <v>1</v>
          </cell>
          <cell r="E278">
            <v>1136.56</v>
          </cell>
        </row>
        <row r="279">
          <cell r="A279" t="str">
            <v>PA1048</v>
          </cell>
          <cell r="B279" t="str">
            <v xml:space="preserve">      DEMOLICION, DESMONTAJE Y DESCONEXIÓN DE MESA DE LAVADO DE 1.00X0.60 M, UNA TARJA CON ESCURRIDERO EXISTENTE,  INCLUYE: DESCONEXIONES, REUBICACIÓN AL LUGAR INDICADO POR LA SUPERVISIÓN, MANO DE OBRA Y HERRAMIENTA.</v>
          </cell>
          <cell r="C279" t="str">
            <v>PZA</v>
          </cell>
          <cell r="D279">
            <v>1</v>
          </cell>
          <cell r="E279">
            <v>360</v>
          </cell>
        </row>
        <row r="280">
          <cell r="A280" t="str">
            <v>PA1088</v>
          </cell>
          <cell r="B280" t="str">
            <v xml:space="preserve">      DESINTALACION POR MEDIOS DE TANQUE DE GAS ESTACIONARIO DE 100 A 300 LTS EXISTENTE EN MAL ESTADO SIN RECUPERACION PARA SU POSTERIOR REPOSICION, INCLUYE: ACARREO FUERA DE LA OBRA,</v>
          </cell>
          <cell r="C280" t="str">
            <v>PZA</v>
          </cell>
          <cell r="D280">
            <v>1</v>
          </cell>
          <cell r="E280">
            <v>434.93</v>
          </cell>
        </row>
        <row r="281">
          <cell r="B281" t="str">
            <v xml:space="preserve">   MUROS CADENAS Y CASTILLOS</v>
          </cell>
        </row>
        <row r="282">
          <cell r="A282" t="str">
            <v>PA1078</v>
          </cell>
          <cell r="B282" t="str">
            <v xml:space="preserve">      CASTILLO DE CONCRETO F'C=250 KG/CM2, T.M.A.=3/4, CON SECCION DE 14 X 15 CMS., ARMADA CON 4 VARILLAS DE # 3 Y ESTRIBO AS DEL # 2 @ 15 CM ., INCLUYE: ARMADO, COLADO, CURADO, VIBRADO, CIMBRA COMUN, DESCIMBRA, DESPERDICIOS, TRASLAPES, CRUCES DE VARILLAS CON ELEMENTOS TRANSVERSALES, ANDAMIOS, MANO DE OBRA, HERRAMIENTA Y ACARREO DE MATERIALES AL SITIO DE SU UTILIZACION, A CUALQUIER ALTURA."</v>
          </cell>
          <cell r="C282" t="str">
            <v>M</v>
          </cell>
          <cell r="D282">
            <v>1</v>
          </cell>
          <cell r="E282">
            <v>298.33</v>
          </cell>
        </row>
        <row r="283">
          <cell r="A283">
            <v>314032</v>
          </cell>
          <cell r="B283" t="str">
            <v xml:space="preserve">      MURO DE TABIQUE DE LAMA, DE 14 CMS. DE ESPESOR PROMEDIO, A SOGA, CON TABIQUE DE LAMA 7 X 14 X 28 CMS., ACABADO COMUN, ASENTADO CON MORTERO CEMENTO-ARENA EN PROPORCION 1:3, EN CUALQUIER NIVEL, INCLUYE: TRAZO, NIVELACION, PLOMEO, ANDAMIOS, DESPERDICIOS, MANO DE OBRA, LIMPIEZA Y ACARREO DE MATERIALES AL SITIO DE SU UTILIZACION.</v>
          </cell>
          <cell r="C283" t="str">
            <v>M2</v>
          </cell>
          <cell r="D283">
            <v>1</v>
          </cell>
          <cell r="E283">
            <v>418.86</v>
          </cell>
        </row>
        <row r="284">
          <cell r="A284" t="str">
            <v>ABU103</v>
          </cell>
          <cell r="B284" t="str">
            <v xml:space="preserve">      ENCHAPE DE MURO DE TABIQUE DE LAMA, DE 7 CMS. DE ESPESOR PROMEDIO, CAPUCHINO, CON TABIQUE DE LAMA 7 X 14 X 28 CMS., CON JUNTAS DE 2 CM. DE ESPESOR, ACABADO COMUN, ASENTADO CON MORTERO CEMENTO-ARENA EN PROPORCION 1:3 EN CUALQUIER NIVEL, INCLUYE: TRAZO, NIVELACION, PLOMEO, ANDAMIOS, DESPERDICIOS, MANO DE OBRA, LIMPIEZA Y ACARREO DE MATERIALES AL SITIO DE SU UTILIZACION.</v>
          </cell>
          <cell r="C284" t="str">
            <v>M2</v>
          </cell>
          <cell r="D284">
            <v>1</v>
          </cell>
          <cell r="E284">
            <v>328.98</v>
          </cell>
        </row>
        <row r="285">
          <cell r="B285" t="str">
            <v xml:space="preserve">   ACABADOS</v>
          </cell>
        </row>
        <row r="286">
          <cell r="A286" t="str">
            <v>PA1089</v>
          </cell>
          <cell r="B286" t="str">
            <v xml:space="preserve">      REPARACION DE GRIETAS Y/O FISURAS EN MUROS Y VIGAS, COLUMNAS, REFORZANDOLA CON MALLA DE METAL DESPLEGADO Y ENJARRANDOLA CON MORTERO CEMENTO ARENA EN PROPORCION  1:3 P, EN UN ANCHO PROMEDIO DE 40 CM. INCLUYE: CORTE CON DISCO 2 ML POR CADA METRO, DEMOLICIÓN DE LOS MISMOS ASI COMO BOQUILLAS Y FILETES EN DONDE SEA NECESARIO.</v>
          </cell>
          <cell r="C286" t="str">
            <v>M</v>
          </cell>
          <cell r="D286">
            <v>1</v>
          </cell>
          <cell r="E286">
            <v>106.09</v>
          </cell>
        </row>
        <row r="287">
          <cell r="A287" t="str">
            <v>ABU106-A</v>
          </cell>
          <cell r="B287" t="str">
            <v xml:space="preserve">      REPARACION DE COLUMNAS DE MEDIDAS CON MORTERO CEMENTO ARENA 1:3 HASTA UNA ALTURA DE 2.5 MTS INCLUYE:MATERIALES, MALLA DESPLEGADA, FILETES Y BOLEADOS ,CORTE DE VARILLA EN PARTE SUPERIOR, DESPERDICIOS, MANO DE OBRA Y ACARREO DE MATERIALES AL SITIO DE SU COLOCACION</v>
          </cell>
          <cell r="C287" t="str">
            <v>M2</v>
          </cell>
          <cell r="D287">
            <v>1</v>
          </cell>
          <cell r="E287">
            <v>631.82000000000005</v>
          </cell>
        </row>
        <row r="288">
          <cell r="A288" t="str">
            <v>PA1128</v>
          </cell>
          <cell r="B288" t="str">
            <v xml:space="preserve">      APLANADO SOBRE DE MURO DE MAMPOSTERIA CON MORTERO CEMENTO-ARENA 1:3, DE 5.0 CM. DE ESPESOR EN AREAS PEQUEÑAS, A PLOMO Y REGLA, ACABADO APALILLADO FINO, INCLUYE: MATERIALES, ANDAMIOS, NIVELACION, PLOMEO, REMATES, BOLEADOS, DESPERDICIOS, HERRAMIENTAS, LIMPIEZAS, MANO DE OBRA Y ACARREO DE MATERIALES AL SITIO DE SU UTILIZACION. A CUALQUIER NIVEL.</v>
          </cell>
          <cell r="C288" t="str">
            <v>M2</v>
          </cell>
          <cell r="D288">
            <v>1</v>
          </cell>
          <cell r="E288">
            <v>274.02999999999997</v>
          </cell>
        </row>
        <row r="289">
          <cell r="A289">
            <v>357352</v>
          </cell>
          <cell r="B289" t="str">
            <v xml:space="preserve">      FILETES Y BOLEADOS, HECHOS CON MORTERO CEMENTO-CAL-ARENA EN PROPORCION 1:2:6, INCLUYE: DESPERDICIOS, ANDAMIOS Y ACARREO DE MATERIALES AL SITIO DE SU UTILIZACION, A CUALQUIER NIVEL.</v>
          </cell>
          <cell r="C289" t="str">
            <v>M</v>
          </cell>
          <cell r="D289">
            <v>1</v>
          </cell>
          <cell r="E289">
            <v>57.12</v>
          </cell>
        </row>
        <row r="290">
          <cell r="A290" t="str">
            <v>AR-13</v>
          </cell>
          <cell r="B290" t="str">
            <v xml:space="preserve">      SUMINISTRO Y COLOCACION DE FALSO PLAFON A BASE DE TABLAROCA LISO DE 13MM. DE ESPESOR, (NO REGISTRABLE) INCLUYE:  PERFILES DE ACERO GALVANIZADO PARA SOPORTERIA Y SUSPENSION OCULTA, NIVELACION, CORTES,  AJUSTES, DESPERDICIOS, PERFACINTA, REDIMIX, PIJAS AUTARRASCABLES S1, RESANES DEJANDO LA SUPERFICIE LISTA PARA LA APLICACION DEL ACABADO, HERRAMIENTAS, MANO DE OBRA ESPECIALIZADA, ANDAMIOS, LIMPIEZA Y ACARREO DE LOS MATERIALES AL SITO DE SU COLOCACION. CUALQUIER ALTURA.</v>
          </cell>
          <cell r="C290" t="str">
            <v>M2</v>
          </cell>
          <cell r="D290">
            <v>1</v>
          </cell>
          <cell r="E290">
            <v>294.39999999999998</v>
          </cell>
        </row>
        <row r="291">
          <cell r="A291">
            <v>316052</v>
          </cell>
          <cell r="B291" t="str">
            <v xml:space="preserve">      FABRICACION Y COLOCACION  DE MURO DE TABLAROCA DE 9 CM. DE ESPESOR, A DOS CARAS, TERMINADO,  INCLUYE: POSTE Y CANAL DE LAMINA GALVANIZADA DE 64 MM, TORNILLO AUTORROSCABLE S1, PERFACINTA, REDIMIX, PEMACHE POP, TABLARROCA DE 13 MM, TRAZO, CORTES, AJUSTES, ELEVACIONES, DESPERDICIOS, FIJACION, HERRAMIENTAS, EQUIPO, LIMPIEZA DEL AREA DE TRABAJO,  MANO DE OBRA Y ACARREOS AL SITIO DE SU COLOCACION. (CUALQUIER NIVEL)</v>
          </cell>
          <cell r="C291" t="str">
            <v>M2</v>
          </cell>
          <cell r="D291">
            <v>1</v>
          </cell>
          <cell r="E291">
            <v>338.47</v>
          </cell>
        </row>
        <row r="292">
          <cell r="A292">
            <v>316054</v>
          </cell>
          <cell r="B292" t="str">
            <v xml:space="preserve">      BOQUILLAS EN MUROS DE TABLAROCA DE 9.0 CMS. DE ESPESOR A UNA CARA, EN FORMA RECTA, INCLUYE: TORNILLO AUTORROSCABLE S1, PERFACINTA, REDIMIX, TABLARROCA DE 13 MM, TRAZO, CORTES, AJUSTES, ELEVACIONES, DESPERDICIOS, FIJACION, HERRAMIENTAS, EQUIPO, LIMPIEZA DEL AREA DE TRABAJO,  MANO DE OBRA Y ACARREOS AL SITIO DE SU COLOCACION. (CUALQUIER NIVEL)</v>
          </cell>
          <cell r="C292" t="str">
            <v>M</v>
          </cell>
          <cell r="D292">
            <v>0</v>
          </cell>
          <cell r="E292">
            <v>86.02</v>
          </cell>
        </row>
        <row r="293">
          <cell r="A293" t="str">
            <v>MOB00715</v>
          </cell>
          <cell r="B293" t="str">
            <v xml:space="preserve">      SUMINISTRO, ARMADO Y COLOCACION DE  BOLARDO MARCA: URBAN DESIGN STORE  O EQUIVALENTE :BOLARDO / FIJACIÓN AHOGADA GRIS OSCURO TUBO CÉDULA 30 CON CABEZAL DE ALUMINIO GALVANIZADO EN FRIO, PINTURA POLIÉSTER. 17 X 17 X 70 CM., INCLUYE: MATERIALES, MANO DE OBRA, FIJACION CON DADO DE CONCRETO F´C=150 KG/CM2 DE 40X40X40 CMS, EQUIPO Y HERRAMIENTA</v>
          </cell>
          <cell r="C293" t="str">
            <v>PZA</v>
          </cell>
          <cell r="D293">
            <v>1</v>
          </cell>
          <cell r="E293">
            <v>2465.7199999999998</v>
          </cell>
        </row>
        <row r="295">
          <cell r="A295" t="str">
            <v>ABU107</v>
          </cell>
          <cell r="B295" t="str">
            <v xml:space="preserve">      SUMINISTRO Y COLOCACION DE LAVADERO DE GRANITO. INCLUYE: LAVADERO DE GRANITO, PRETILES A BASE DE MURO DE LADRILLO DE LAMA 7 X 14 X 28 CM. TIPO CAPUCHINO, ASENTADO Y APLANADO CON MORTERO CEMENTO-ARENA DE RIO EN PROP: 1:4 COMPLETAMENTE TERMINADO,  NIVELACION, ANCLAJE, RESANES, LLAVE DE CHORRO CROMADA, TUBO DE P.V.C. DE 2, HERRAMIENTAS, LIMPIEZA, DESPERDICIOS, MANO DE OBRA Y ACARREO DE MATERIALES AL SITIO DE SU INSTALACION."</v>
          </cell>
          <cell r="C295" t="str">
            <v>PZA</v>
          </cell>
          <cell r="D295">
            <v>1</v>
          </cell>
          <cell r="E295">
            <v>2150.9899999999998</v>
          </cell>
        </row>
        <row r="296">
          <cell r="B296" t="str">
            <v xml:space="preserve">   ELEMENTOS COMPLEMENTARIOS</v>
          </cell>
        </row>
        <row r="297">
          <cell r="A297" t="str">
            <v>PA1130</v>
          </cell>
          <cell r="B297" t="str">
            <v xml:space="preserve">      SUMINISTRO SUMINISTRO Y FABRICACIÓN DE DOMO CON MEDIDAS DE 2.15 X 2.00 A BASE DE PERFILES DE ALUMINIO ANODIZADO EN COLOR NATURAL CON CUBIERTA A BASE DE CRISTAL SOLARIS DE 6 MM MONTADO SOBRE ESTRUCTURA DE ALUMINIO CON SISTEMA DE VENTILACIÓN EN LATERALES INCLUYE: ESTRUCTURA, MATERIALES FABRICACIÓN TRASLADO INSTALACIÓN SELLADO MANO DE OBRA HERRAMIENTA.</v>
          </cell>
          <cell r="C297" t="str">
            <v>PZA</v>
          </cell>
          <cell r="D297">
            <v>1</v>
          </cell>
          <cell r="E297">
            <v>12600</v>
          </cell>
        </row>
        <row r="298">
          <cell r="A298" t="str">
            <v>PA1090</v>
          </cell>
          <cell r="B298" t="str">
            <v xml:space="preserve">      FABRICACION, SUMINISTRO Y COLOCACION DE  TOLDO A 4 AGUAS FORJADO CON LONA EN MATERIAL FORTOFLEX CALIBRE 680 COLOR BLANCO, INCLUYE: COLOCACION DE LA LONA SOBRE ESTRUCTURA,  ACARREO DE LOS MATERIALES AL LUGAR DE SU COLOCACION. ( NO SE INCLUYE LA ESTRUCTURA  NI ANCLAJE DE LA MISMA.)</v>
          </cell>
          <cell r="C298" t="str">
            <v>M2</v>
          </cell>
          <cell r="D298">
            <v>1</v>
          </cell>
          <cell r="E298">
            <v>367.01</v>
          </cell>
        </row>
        <row r="299">
          <cell r="A299" t="str">
            <v>PA1091</v>
          </cell>
          <cell r="B299" t="str">
            <v xml:space="preserve">      SUMINISTRO E INSTALACION DE LAMINA DE POLICARBONATO CELULAR MAKROLON, DE 10 MM. DE ESPESOR EN COLOR BLANCO O CRISTAL MODULADO DE ACUERDO A PLANOS DE DETALLE PROPORCIONADOS , INCLUYE: TRAZO, CORTES, ESCUADRE, DESPERDICIOS, FIJACION A BASE DE TORNILLO PUNTA DE BROCA CON CABEZA HEXAGONAL CON ARANDELA DE NEOPRENO, PERFILES DE UNION ENTRE LAMINAS TIPO "J", "U"  Y/O H", CALAFATEO, SELLADO PERIMETRAL DE JUNTAS,  MATERIALES MENORES Y DE CONSUMO, ANDAMIOS,  MANO DE OBRA ESPECIALIZADA, HERRAMIENTA, LIMPIEZA DEL AREA DE TRABAJO Y ACARREOS.</v>
          </cell>
          <cell r="C299" t="str">
            <v>M2</v>
          </cell>
          <cell r="D299">
            <v>1</v>
          </cell>
          <cell r="E299">
            <v>953.21</v>
          </cell>
        </row>
        <row r="300">
          <cell r="A300" t="str">
            <v>EXTSM06</v>
          </cell>
          <cell r="B300" t="str">
            <v xml:space="preserve">      FORJADO DE CASETA DE PROTECCION PARA BOMBA CENTRIFUGA DE 0.60 X 0.60 X 0.60 MTS. MEDIDAS INTERIORES, PISO CON LOSA DE CONCRETO F'C=250 KG/CM2 ARMADO CON VARILLA NO. 3 A CADA 30 CMS. Y 10 CMS. DE ESPESOR, FRENTE CON PUERTAS DE HERRERIA TUBULAR ABATIBLES DE 0.60 X 0.60 MTS. CON MARCO, CERROJO Y PORTACANDADO, CUBIERTA CON LOSA DE CONCRETO F'C=250 KG/CM2 DE 0.95 X 0.95 0.10 MTS. APARENTE Y ARMADA CON VARILLA NO. 3 A CADA 30 CMS. Y BOLEADO EN SU PERIMETRO, INCLUYE: PLANTILLA DE CONCRETO F'C=100 KG/CM2 DE 6 CMS. DE ESPESOR, MUROS DE LADRILLO 7 X 14 X 28 CMS. A SOGA ASENTADO CON MORTERO DE CEMENTO ARENA PROP. 1:3 Y APLANADOS CON MORTERO DE CEMENTO ARENA PROP. 1:3, COLOCACION DE PUERTAS, PINTURA VINILICA EN MUROS, PINTURA DE ESMALTE EN CANCELERIA, DESPERDICIOS Y ACARREOS DE LOS MATERIALES AL SITIO DE SU UTILIZACION.</v>
          </cell>
          <cell r="C300" t="str">
            <v>PZA</v>
          </cell>
          <cell r="D300">
            <v>1</v>
          </cell>
          <cell r="E300">
            <v>3253.25</v>
          </cell>
        </row>
        <row r="301">
          <cell r="A301" t="str">
            <v>PA1079</v>
          </cell>
          <cell r="B301" t="str">
            <v xml:space="preserve">      FABRICACION, SUMINISTRO Y COLOCACION DE BARANDAL DE ACERO INOXIDABLE  DE 0.90 MTS. DE ALTURA A BASE DE POSTES A CADA 2.00 M  Y  PASAMANOS DE TUBO  DE ACERO INOXIDABLE DE 2" CAL 18 Y DOS TRAVESAÑOS DE REDONDO LISO DE 1/2 DE ACERO INOXIDABLE , INCLUYE: BRIDA EN PLACA DE 1/4" TAQUETEADA A PISO, ASI COMO FLETES Y ACARREO DE LOS MATERIALES AL LUGAR DE SU COLOCACION.</v>
          </cell>
          <cell r="C301" t="str">
            <v>M</v>
          </cell>
          <cell r="D301">
            <v>1</v>
          </cell>
          <cell r="E301">
            <v>2695</v>
          </cell>
        </row>
        <row r="302">
          <cell r="A302" t="str">
            <v>PA1071</v>
          </cell>
          <cell r="B302" t="str">
            <v xml:space="preserve">      BASE PARA TUBERIA HIDRAULICA EN AZOTEA, FORJADA CON 3 LADRILLOS DE LAMA DE 5.5 X 11 X 22 CM, ASENTADOS Y APLANADOS CON MORTERO CEM-ARENA 1:3 EB SYS 4 CARAS INCLUYE: DESPERDICIOS, MANO DE OBRA Y ACARREOS.</v>
          </cell>
          <cell r="C302" t="str">
            <v>PZA</v>
          </cell>
          <cell r="D302">
            <v>1</v>
          </cell>
          <cell r="E302">
            <v>72.709999999999994</v>
          </cell>
        </row>
        <row r="303">
          <cell r="A303">
            <v>420008</v>
          </cell>
          <cell r="B303" t="str">
            <v xml:space="preserve">      SUMINISTRO Y COLOCACION DE MAMPARA Y PUERTA DE LAMINA ESMALTADA SANILOCK LINEA STANDART 4200, INCLUYE: PANEL LATERAL, PUERTA, FRONTALES, BISAGRAS, CERROJOS, MATERIALES PARA SU FIJACION, FLETES, MANIOBRAS, MANO DE OBRA ESPECIALIZADA Y ACARREO DEL MATERIAL AL SITIO DE SU UTILIZACION, HERRAMIENTA, DESPERDICIOS Y LIMPIEZA DEL AREA DE TRABAJO.</v>
          </cell>
          <cell r="C303" t="str">
            <v>M2</v>
          </cell>
          <cell r="D303">
            <v>1</v>
          </cell>
          <cell r="E303">
            <v>5274</v>
          </cell>
        </row>
        <row r="304">
          <cell r="A304" t="str">
            <v>PA1054</v>
          </cell>
          <cell r="B304" t="str">
            <v xml:space="preserve">      FORJADO DE BARRA PARA FREGADERO DE 1.00 X 0.60  CON 1.00 DE ALTURA, RECUBIERTA CON AZULEJO SPA WHITE GLOSI INTERCERAMIC,  INCLUYE MUROS LATERALES DE TABIQUE ROJO RECOCIDO DE 7 X 14 X 28 CM. DE 14 CM DE ESPESOR ( A SOGA ), 30 CMS. DE ALTURA, ASENTADO  CON MORTERO CEM-ARE 1:3, A CUALQUIER NIVEL, INCLUYE: MATERIALES, ELEVACION DE MATERIALES, NIVELACION, PLOMEO, ACARREOS, HERRAMIENTAS, DESPERDICOS, LIMPIEZAS Y MANO DE OBRA.</v>
          </cell>
          <cell r="C304" t="str">
            <v>PZA</v>
          </cell>
          <cell r="D304">
            <v>1</v>
          </cell>
          <cell r="E304">
            <v>2996.83</v>
          </cell>
        </row>
        <row r="305">
          <cell r="A305" t="str">
            <v>EXTSM17</v>
          </cell>
          <cell r="B305" t="str">
            <v xml:space="preserve">      SUMINISTRO Y COLOCACION DE LAMINA LISA GALVANIZADA PINTRO CAL. 22, INCLUYE: ELEMENTOS DE FIJACION CON PIJA PUNTA BROCA, CORTES, DOBLECES, AJUSTES, TAPAJUNTA DE LAMINA DESARROLLO 10 CMS, DESPERDICIOS, HERRAMIENTAS, MANO DE OBRA Y ACARREOS DE LOS MATERIALES AL LUGAR DE SU UTILIZACION, A CUALQUIER NIVEL.</v>
          </cell>
          <cell r="C305" t="str">
            <v>M2</v>
          </cell>
          <cell r="D305">
            <v>1</v>
          </cell>
          <cell r="E305">
            <v>406.3</v>
          </cell>
        </row>
        <row r="306">
          <cell r="B306" t="str">
            <v xml:space="preserve">   INSTALACION HIDRO-SANITARIA</v>
          </cell>
        </row>
        <row r="307">
          <cell r="B307" t="str">
            <v xml:space="preserve">      DESMANTELAMIENTO Y DEMOLICIONES</v>
          </cell>
        </row>
        <row r="308">
          <cell r="A308" t="str">
            <v>AR-16</v>
          </cell>
          <cell r="B308" t="str">
            <v xml:space="preserve">         DESINSTALAR Y RETIRAR  LLAVES DE EMPOTRAR Y  REGADERA  EXISTENTE SIN RECUPERACION, INCLUYE:  MANO DE OBRA, ACARREO DEL MATERIAL PRODUCTO DEL DESMANTELAMIENTO DENTRO Y FUERA DE LA OBRA.</v>
          </cell>
          <cell r="C308" t="str">
            <v>PZA</v>
          </cell>
          <cell r="D308">
            <v>1</v>
          </cell>
          <cell r="E308">
            <v>82.28</v>
          </cell>
        </row>
        <row r="309">
          <cell r="A309" t="str">
            <v>AR-14</v>
          </cell>
          <cell r="B309" t="str">
            <v xml:space="preserve">         DESINSTALACION DE SALIDA HIDRAULICA EXISTENTE INCLUYE. RANURADO, DESCONEXIONES, ACARREO DEL MATERIAL PRODUCTO DEL DESMANTELAMIENTO Y FUERA DE LA OBRA.</v>
          </cell>
          <cell r="C309" t="str">
            <v>SAL</v>
          </cell>
          <cell r="D309">
            <v>1</v>
          </cell>
          <cell r="E309">
            <v>222.11</v>
          </cell>
        </row>
        <row r="310">
          <cell r="A310" t="str">
            <v>PA1060</v>
          </cell>
          <cell r="B310" t="str">
            <v xml:space="preserve">         DESMANTELAMIENTO DE LINEA DE GAS EXISTENTE, CLAUSURANDO LAS SALIDAS Y DESMANTELANDO LAS TUBERIAS VISIBLES, A CUALQUIER ALTURA Y LONGITUD.</v>
          </cell>
          <cell r="C310" t="str">
            <v>SAL</v>
          </cell>
          <cell r="D310">
            <v>1</v>
          </cell>
          <cell r="E310">
            <v>153.65</v>
          </cell>
        </row>
        <row r="311">
          <cell r="A311" t="str">
            <v>ABU108</v>
          </cell>
          <cell r="B311" t="str">
            <v xml:space="preserve">         DESMANTELAMIENTO DE ANTENA DE INTERNET CON RECUPERACION MONTADA SOBRE TUBO GALVANIZADO DE 1 1/2" A 6 MTS DE ALTURA EN AZOTEA, INCLUYE DESMANTELAMIENTO DE CABLEADO Y EQUIPO, ASI COMO ENTREGA PARA SU RESGUARDO.</v>
          </cell>
          <cell r="C311" t="str">
            <v>PZA</v>
          </cell>
          <cell r="D311">
            <v>1</v>
          </cell>
          <cell r="E311">
            <v>616.79</v>
          </cell>
        </row>
        <row r="312">
          <cell r="B312" t="str">
            <v xml:space="preserve">      INSTALACION HIDROSANITARIA Y LINEA PRINCIPAL</v>
          </cell>
        </row>
        <row r="313">
          <cell r="A313" t="str">
            <v>585014-A</v>
          </cell>
          <cell r="B313" t="str">
            <v xml:space="preserve">         SUMINISTRO Y COLOCACION DE TUBO DE P.V.C. SANITARIO (ANGER)  SERIE 25, CAMPANA, DE 6" (150 MM) DIAM., INCLUYE: CONEXIONES, TRAZO, EXCAVACION,  PASOS POR CIMENTACION, CAMA DE ARENA, RELLENO COMPACTADO, DESPERDICIOS, PRUEBAS Y ACARREO DE MATERIALES AL SITIO DE SU COLOCACION.</v>
          </cell>
          <cell r="C313" t="str">
            <v>M</v>
          </cell>
          <cell r="D313">
            <v>1</v>
          </cell>
          <cell r="E313">
            <v>194.15</v>
          </cell>
        </row>
        <row r="314">
          <cell r="A314" t="str">
            <v>PA1120</v>
          </cell>
          <cell r="B314" t="str">
            <v xml:space="preserve">         REGISTRO SANITARIO DE 0.60 X 0.40 X 1.00 M, CON MURO DE LADRILLO DE LAMA DE 5.5 X 11.0 X 22.0 CM, ASENTADO CON MORTERO CEMENTO-ARENA 1:3, APLANADO CON MORTERO CEMENTO-ARENA DE RIO 1:3, TAPA DE CONCRETO F'C=200 KG/CM2, MARCO Y CONTRAMARCO DE ANGULO DE 1 1/2 X 1/8", DESPERDICIOS Y ACARREO DE MATERIALES AL SITIO DE SU UTILIZACION."</v>
          </cell>
          <cell r="C314" t="str">
            <v>PZA</v>
          </cell>
          <cell r="D314">
            <v>1</v>
          </cell>
          <cell r="E314">
            <v>1936.78</v>
          </cell>
        </row>
        <row r="315">
          <cell r="A315" t="str">
            <v>PA1061B</v>
          </cell>
          <cell r="B315" t="str">
            <v xml:space="preserve">         SUMINISTRO Y COLOCACION DE COPLE DE 1/2 A 3/4" DE COBRE DE 10 CM DE LONGITUD PARA RENIVELAR TUBERIA HIDRAULICA EXISTENTE EN AZOTEA PARA COLOCARSE SOBRE BASE DE LADRILLOS Y PODER PROTEGER DEL CONTACTO CON EL PISO DE AZOTEA, INCLUYE CORTES, SOLADURA, COPLES, TUBO Y/O CODOS EN DONDE SEA NECESARIO.</v>
          </cell>
          <cell r="C315" t="str">
            <v>PZA</v>
          </cell>
          <cell r="D315">
            <v>1</v>
          </cell>
          <cell r="E315">
            <v>252.06</v>
          </cell>
        </row>
        <row r="317">
          <cell r="A317" t="str">
            <v>PA1122</v>
          </cell>
          <cell r="B317" t="str">
            <v xml:space="preserve">         SALIDA HIDRÁULICA DE AGUA FRÍA Y/O CALIENTE PARA SISTEMA HIDRÁULICO ABIERTO (TINACOS), ALIMENTACIÓN A MUEBLE, CONSISTENTE EN TUBERÍA Y CONEXIONES DE CPVC"" DE 1/2"" A 1 1/2"" DE DIÁMETRO, INCLUYE: DESPERDICIO DE TUBERÍA, COPLES, CODOS, TEES, YEES, REDUCCIONES, VÁLVULAS Y TUERCAS UNIÓN EN CUADROS DE VÁLVULAS, MATERIALES MENORES, FLETES Y ACARREO DE LOS MATERIALES AL SITIO DE SU INSTALACIÓN Y PRUEBAS</v>
          </cell>
          <cell r="C317" t="str">
            <v>SAL</v>
          </cell>
          <cell r="D317">
            <v>1</v>
          </cell>
          <cell r="E317">
            <v>756.7</v>
          </cell>
        </row>
        <row r="318">
          <cell r="A318" t="str">
            <v>SIOP-101</v>
          </cell>
          <cell r="B318" t="str">
            <v xml:space="preserve">         LÍNEA HIDRÁULICA DE SUCCIÓN Y LLENADO A TINACO CON TUBERÍA DE COBRE DE 1", INCLUYE: 2 CODOS 90°X1", 1 CODO 45°X1", 1 YEE 1", 1 REDUCCIÓN BUSHING DE 1"X3/4", 1 VÁLVULA COMPUERTA DE 3/4", 1 TAPÓN MACHO DE 3/4", 1 VÁLVULA CHECK PICHANCHA DE 1", 1 TUERCA UNIÓN SOLDABLE DE 1" Y 18 M. DE TUBERÍA DE 1", MANO DE OBRA, INSTALACIÓN Y PRUEBAS.</v>
          </cell>
          <cell r="C318" t="str">
            <v>PZA</v>
          </cell>
          <cell r="D318">
            <v>1</v>
          </cell>
          <cell r="E318">
            <v>4741.51</v>
          </cell>
        </row>
        <row r="319">
          <cell r="A319" t="str">
            <v>PA1067</v>
          </cell>
          <cell r="B319" t="str">
            <v xml:space="preserve">         SALIDAS DE GAS DE 6.30 METROSA BASE DE TUBERIA DE COBRE DE 1/2 PARA GAS, INCLUYE: CODOS, CONEXIONES, COPLES, MATERIALES, PRUEBAS, HERRAMIENTAS Y MANO DE OBRA.</v>
          </cell>
          <cell r="C319" t="str">
            <v>SAL</v>
          </cell>
          <cell r="D319">
            <v>1</v>
          </cell>
          <cell r="E319">
            <v>1241.57</v>
          </cell>
        </row>
        <row r="320">
          <cell r="B320" t="str">
            <v xml:space="preserve">      MUEBLES DE BAÑO, ACCESORIOS Y EQUIPO</v>
          </cell>
        </row>
        <row r="321">
          <cell r="A321" t="str">
            <v>590112-A</v>
          </cell>
          <cell r="B321" t="str">
            <v xml:space="preserve">         SUMINISTRO Y COLOCACION DE MINGITORIO BLANCO, MCA. AMERICAN STANDARD MOD. NIAGARA O SIMILAR. INCLUYE: LLAVE DE CAMPANA FIG. 17 MG MCA. URREA,  MATERIALES MENORES, PRUEBAS Y ACARREO DE MATERIALES AL SITIO DE SU COLOCACION.</v>
          </cell>
          <cell r="C321" t="str">
            <v>PZA</v>
          </cell>
          <cell r="D321">
            <v>1</v>
          </cell>
          <cell r="E321">
            <v>3527.96</v>
          </cell>
        </row>
        <row r="322">
          <cell r="A322" t="str">
            <v>PA1017</v>
          </cell>
          <cell r="B322" t="str">
            <v xml:space="preserve">         SUMINISTRO Y COLOCACION DE LLAVES DE EMPOTRAR F52, MANERALES QUEEN GRANDEY Regadera Bych Olimpica Urrea 298b Cromo O SIMILAR, INCLUYE: CHAPETONES, BRAZO PARA REGADERA,  MATERIALES, MANO DE OBRA, ACEARREO DEL MATERIAL AL SITIO DE SU COLOCACION.</v>
          </cell>
          <cell r="C322" t="str">
            <v>PZA</v>
          </cell>
          <cell r="D322">
            <v>1</v>
          </cell>
          <cell r="E322">
            <v>1638.38</v>
          </cell>
        </row>
        <row r="323">
          <cell r="A323" t="str">
            <v>PA1094</v>
          </cell>
          <cell r="B323" t="str">
            <v xml:space="preserve">         SUMINISTRO Y COLOCACION DE JUEGOS MANERALES EMPERADOR CON CHAPETON HEXAGONAL CROMADO, PARA REGADERA, MCA. URREA FIG. COH O SIMILAR, INCLUYE: MANO DE OBRA CALIFICADA, MATERIALES MENORES, HERRAMIENTA, PRUEBAS, LIMPIEZA Y ACARREO DEL MATERIALES AL SITIO DE SU COLOCACION</v>
          </cell>
          <cell r="C323" t="str">
            <v>PZA</v>
          </cell>
          <cell r="D323">
            <v>1</v>
          </cell>
          <cell r="E323">
            <v>705.19</v>
          </cell>
        </row>
        <row r="324">
          <cell r="A324" t="str">
            <v>PA1095</v>
          </cell>
          <cell r="B324" t="str">
            <v xml:space="preserve">         SUMINISTRO Y COLOCACION DE REGADERA REGULABLE CON BRAZO Y CHAPETON CROMADO MCA. URREA FIG. 3005B, INCLUYE: MANO DE OBRA CALIFICADA, MATERIALES MENORES, HERRAMIENTA, PRUEBAS, LIMPIEZA Y ACARREO DEL MATERIALES AL SITIO DE SU COLOCACION."</v>
          </cell>
          <cell r="C324" t="str">
            <v>PZA</v>
          </cell>
          <cell r="D324">
            <v>1</v>
          </cell>
          <cell r="E324">
            <v>456.91</v>
          </cell>
        </row>
        <row r="325">
          <cell r="A325">
            <v>591312</v>
          </cell>
          <cell r="B325" t="str">
            <v xml:space="preserve">         SUMINISTRO Y COLOCACION DE VALVULA DE FLOTADOR ALTA PRESION DE 19 MM  DE DIAM., CON BOLA DE COBRE DE 6" DE DIAM. INC.: MATERIALES MENORES, PRUEBAS Y ACARREO DE MATERIALES AL SITIO DE SU COLOCACION.</v>
          </cell>
          <cell r="C325" t="str">
            <v>PZA</v>
          </cell>
          <cell r="D325">
            <v>1</v>
          </cell>
          <cell r="E325">
            <v>430.36</v>
          </cell>
        </row>
        <row r="326">
          <cell r="A326" t="str">
            <v>AR-26</v>
          </cell>
          <cell r="B326" t="str">
            <v xml:space="preserve">         SUMINISTRO Y COLOCACIÓN DE CESPOL BOTE DE PVC CON REJILLA MOD. 172 URREA O SIMILAR,  INCLUYE: MORTERO CEMENTO-ARENA PROP.  1:3 MATERIALES MENORES, PRUEBAS Y ACARREO DE MATERIALES AL SITIO DE SU COLOCACIÓN.</v>
          </cell>
          <cell r="C326" t="str">
            <v>PZA</v>
          </cell>
          <cell r="D326">
            <v>1</v>
          </cell>
          <cell r="E326">
            <v>309.44</v>
          </cell>
        </row>
        <row r="327">
          <cell r="A327" t="str">
            <v>PA1069</v>
          </cell>
          <cell r="B327" t="str">
            <v xml:space="preserve">         SUMINISTRO Y COLOCACION DE BOILER DE 40 LTS. MCA. CALOREX O SIMILAR, INCLUYE: ACARREO A CUALQUIER NIVEL, ACCESORIOS DE CONEXION, HERRAMIENTAS, PRUEBAS, MANO DE OBRA Y TODO LO NECESARIO PARA SU BUEN FUNCIONAMIENTO.</v>
          </cell>
          <cell r="C327" t="str">
            <v>PZA</v>
          </cell>
          <cell r="D327">
            <v>1</v>
          </cell>
          <cell r="E327">
            <v>5276.51</v>
          </cell>
        </row>
        <row r="328">
          <cell r="A328" t="str">
            <v>ABU109</v>
          </cell>
          <cell r="B328" t="str">
            <v xml:space="preserve">         SUMINISTRO Y COLOCACION DE BOILER DE 60 LTS. MCA. CALOREX O SIMILAR, INCLUYE: ACARREO A CUALQUIER NIVEL, ACCESORIOS DE CONEXION, HERRAMIENTAS, PRUEBAS, MANO DE OBRA Y TODO LO NECESARIO PARA SU BUEN FUNCIONAMIENTO.</v>
          </cell>
          <cell r="C328" t="str">
            <v>PZA</v>
          </cell>
          <cell r="D328">
            <v>1</v>
          </cell>
          <cell r="E328">
            <v>6012.41</v>
          </cell>
        </row>
        <row r="329">
          <cell r="A329" t="str">
            <v>PA1050</v>
          </cell>
          <cell r="B329" t="str">
            <v xml:space="preserve">         BASE PARA TINACO DE 1,100 LT. METALICA REFORZADA A BASE DE PERFILES TUBULARES, CON PINTURA ESMALTE. INCLUYE: ANCLAJE, NIVELACIÓN, HERRAMIENTA, MANO DE OBRA, TRASLADOS Y EQUIPO.</v>
          </cell>
          <cell r="C329" t="str">
            <v>PZA</v>
          </cell>
          <cell r="D329">
            <v>1</v>
          </cell>
          <cell r="E329">
            <v>1080.83</v>
          </cell>
        </row>
        <row r="330">
          <cell r="A330" t="str">
            <v>PA1087</v>
          </cell>
          <cell r="B330" t="str">
            <v xml:space="preserve">         SUMINISTRO Y COLOCACION DE COLADERA PARA BAJANTES EN AZOTEA TIPO URREA 444 O SIMILAR, INCLUYE: SUMINISTRO, MANO DE OBRA, COLOCACION A CUALQUIER ALTURA Y TODO LO NECESARIO PARA SU CORRECTA EJECUCION.</v>
          </cell>
          <cell r="C330" t="str">
            <v>PZA</v>
          </cell>
          <cell r="D330">
            <v>1</v>
          </cell>
          <cell r="E330">
            <v>1074.79</v>
          </cell>
        </row>
        <row r="331">
          <cell r="A331" t="str">
            <v>PA1086</v>
          </cell>
          <cell r="B331" t="str">
            <v xml:space="preserve">         SUMINISTRO Y COLOCACION DE TANQUE DE GAS DE 300 LTS. SUMINISTRADO CON GRUA NCLUYE: MANO DE OBRA, EQUIPO, MATERIALES MENORES, HERRAMIENTA, MANIOBRAS, ACARREOS DENTRO Y FUERA DE LA OBRA, A CUALQUIER NIVEL.</v>
          </cell>
          <cell r="C331" t="str">
            <v>PZA</v>
          </cell>
          <cell r="D331">
            <v>1</v>
          </cell>
          <cell r="E331">
            <v>6379.43</v>
          </cell>
        </row>
        <row r="332">
          <cell r="A332" t="str">
            <v>PA1127</v>
          </cell>
          <cell r="B332" t="str">
            <v xml:space="preserve">         SUMINISTRO Y COLOCACION DE BOMBA DE AGUA DE 1/2" HP, MARCA EVAN O SIMILAR, NCLUYE CONEXIONES ,MANO DE OBRA CALIFICADA Y ACARREO DE MATERIALES AL SITIO DE SU COLOCACION</v>
          </cell>
          <cell r="C332" t="str">
            <v>PZA</v>
          </cell>
          <cell r="D332">
            <v>1</v>
          </cell>
          <cell r="E332">
            <v>2985.58</v>
          </cell>
        </row>
        <row r="333">
          <cell r="A333" t="str">
            <v>CQ-EXT014</v>
          </cell>
          <cell r="B333" t="str">
            <v xml:space="preserve">         TAPA PARA CISTERNA DE 0.60X0.60 M, A BASE DE LÁMINA DE FIERRO CAL. 10, CON MARCO Y CONTRAMARCO DE 3/16X1 1/2", ACABADO CON PINTURA DE ESMALTE, INCLUYE: HERRAJES, MATERIALES, SOLDADURA, MANO DE OBRA, EQUIPO Y HERRAMIENTA.</v>
          </cell>
          <cell r="C333" t="str">
            <v>PZA</v>
          </cell>
          <cell r="D333">
            <v>1</v>
          </cell>
          <cell r="E333">
            <v>1512</v>
          </cell>
        </row>
        <row r="334">
          <cell r="A334" t="str">
            <v>PA1051</v>
          </cell>
          <cell r="B334" t="str">
            <v xml:space="preserve">         REPOSICIÓN  DE  BAJANTE PARA AGUAS PLUVIALES DE TUBO PVC SANITARIO DE 4" DIAMETRO,  A CUALQUIER NIVEL, ENCHAPADO CON MORTERO SOBRE MURO EXISTENTE,  INCLUYE: MATERIALES MENORES Y DE CONSUMO, CONEXIONES,  MATERIALES, HERRAMIENTAS, MANO DE OBRA, RESANES,  ACARREOS DENTRO Y FUERA DE LA OBRA Y LIMPIEZA DEL ÁREA DE TRABAJO.</v>
          </cell>
          <cell r="C334" t="str">
            <v>M</v>
          </cell>
          <cell r="D334">
            <v>1</v>
          </cell>
          <cell r="E334">
            <v>184.08</v>
          </cell>
        </row>
        <row r="335">
          <cell r="B335" t="str">
            <v xml:space="preserve">   INSTALACION ELECTRICA</v>
          </cell>
        </row>
        <row r="336">
          <cell r="B336" t="str">
            <v xml:space="preserve">      DESMONTAJES</v>
          </cell>
        </row>
        <row r="337">
          <cell r="A337" t="str">
            <v>AR-32</v>
          </cell>
          <cell r="B337" t="str">
            <v xml:space="preserve">         DESMONTAJE, RETIRO Y DESCONECCION DE TABLERO DE CONTROL Y/O CENTRO DE CARGA QO-4. SQUARE-D, SIN RECUPERACIÓN.  INCLUYE HERRAMIENTA, MANO DE OBRA ESPECIALIZDA Y DESCONEXIONES.</v>
          </cell>
          <cell r="C337" t="str">
            <v>PZA</v>
          </cell>
          <cell r="D337">
            <v>1</v>
          </cell>
          <cell r="E337">
            <v>205.6</v>
          </cell>
        </row>
        <row r="338">
          <cell r="A338" t="str">
            <v>PA1052</v>
          </cell>
          <cell r="B338" t="str">
            <v xml:space="preserve">         DESMONTAJE, RETIRO Y DESCONECCION DE INTERRUPTOR TERMOMAGNETICO SIN RECUPERACIÓN, DE QO120 A QO380,  INCLUYE: HERRAMIENTA, MANO DE OBRA ESPECIALIZDA Y DESCONEXIONES.</v>
          </cell>
          <cell r="C338" t="str">
            <v>PZA</v>
          </cell>
          <cell r="D338">
            <v>1</v>
          </cell>
          <cell r="E338">
            <v>61.68</v>
          </cell>
        </row>
        <row r="339">
          <cell r="B339" t="str">
            <v xml:space="preserve">      INSTALACION ELECTRICA</v>
          </cell>
        </row>
        <row r="340">
          <cell r="A340" t="str">
            <v>ABU110</v>
          </cell>
          <cell r="B340" t="str">
            <v xml:space="preserve">         SALIDA ELECTRICA PARA TIMBRE, OCULTA, CON TUBERIA Y CONEXIONES CONDUIT PVC TIPO PESADO DE 3/4" 19 MM. DE DIAMETRO HASTA 4 M. DE LONGITUD, CABLE VINANEL THW-LS 600 V. A 75° C, 90° C, MARCA CONDUCTORES MONTERREY O EQUIVALENTE, CABLE VINANEL 21 THW-LS 600 V. A 75° C, 90° C, MARCA CONDUMEX O EQUIVALENTE, 2 CABLES DE COBRE THW CAL. 12 AWG.  Y 1 CABLE DE COBRE THW CAL. 14 AWG, CAJAS CUADRADAS, INCLUYE: TRAZO, RANURAS Y RESANES CON MORTERO CEMENTO- ARENA 1:3, MATERIALES MENORES Y DE CONSUMO, ELEMENTOS DE FIJACION, PRUEBAS, DESPERDICIOS, HERRAMIENTAS, MANO DE OBRA ESPECIALIZADA Y ACARREO DEL MATERIAL AL SITIO DE SU COLOCACION, EN CUALQUIER NIVEL, (SALIDA NUEVA).</v>
          </cell>
          <cell r="C340" t="str">
            <v>SAL</v>
          </cell>
          <cell r="D340">
            <v>1</v>
          </cell>
          <cell r="E340">
            <v>686.28</v>
          </cell>
        </row>
        <row r="341">
          <cell r="A341" t="str">
            <v>ABU111</v>
          </cell>
          <cell r="B341" t="str">
            <v xml:space="preserve">         SUMINISTRO Y COLOCACION DE TIMBRE Y CHICHARRA BTICINO COLOR BLANCO O SIMILAR  INCLUYE: PLACA Y TAPA MODELO MERIDA, MATERIALES MENORES, PRUEBAS, FLETES, DESPERDICIOS, ACARREOS AL SITIO DE SU COLOCACION Y TODO LO NECESARIO PARA SU CORRECTA COLOCACION.</v>
          </cell>
          <cell r="C341" t="str">
            <v>PZA</v>
          </cell>
          <cell r="D341">
            <v>1</v>
          </cell>
          <cell r="E341">
            <v>504.42</v>
          </cell>
        </row>
        <row r="342">
          <cell r="A342" t="str">
            <v>CQ-B02B</v>
          </cell>
          <cell r="B342" t="str">
            <v xml:space="preserve">         SUMINISTRO Y COLOCACION DE APAGADOR SENCILLO,TOMA DE CORRIENTE Y MODULO CIEGO BTICINO COLOR BLANCO O SIMILAR  INCLUYE: PLACA Y TAPA MODELO MERIDA, MATERIALES MENORES, PRUEBAS, FLETES, DESPERDICIOS, ACARREOS AL SITIO DE SU COLOCACION Y TODO LO NECESARIO PARA SU CORRECTA COLOCACION.</v>
          </cell>
          <cell r="C342" t="str">
            <v>PZA</v>
          </cell>
          <cell r="D342">
            <v>1</v>
          </cell>
          <cell r="E342">
            <v>284.95999999999998</v>
          </cell>
        </row>
        <row r="343">
          <cell r="A343" t="str">
            <v>PA1011</v>
          </cell>
          <cell r="B343" t="str">
            <v xml:space="preserve">         SUMINISTRO Y COLOCACION DE 2 APAGADOR SENCILLO Y UN MODULO CIEGO BTICINO COLOR BLANCO O SIMILAR, INCLUYE: PLACA Y TAPA MODELO MERIDA, MATERIALES MENORES, PREUBAS, FLETES, DESPERDICIOS,  ACARREOS AL SITIO DE COLOCACION Y TODO LO NECESARIO PARA SU CORRECTA EJECUCION.</v>
          </cell>
          <cell r="C343" t="str">
            <v>PZA</v>
          </cell>
          <cell r="D343">
            <v>1</v>
          </cell>
          <cell r="E343">
            <v>282.95999999999998</v>
          </cell>
        </row>
        <row r="344">
          <cell r="A344" t="str">
            <v>PA1012</v>
          </cell>
          <cell r="B344" t="str">
            <v xml:space="preserve">         SUMINISTRO Y COLOCACION DE 3 APAGADOR SENCILLOS  BTICINO COLOR BLANCO O SIMILAR, INCLUYE: PLACA Y TAPA MODELO MERIDA, MATERIALES MENORES, PREUBAS, FLETES, DESPERDICIOS,  ACARREOS AL SITIO DE COLOCACION Y TODO LO NECESARIO PARA SU CORRECTA EJECUCION.</v>
          </cell>
          <cell r="C344" t="str">
            <v>PZA</v>
          </cell>
          <cell r="D344">
            <v>1</v>
          </cell>
          <cell r="E344">
            <v>293.3</v>
          </cell>
        </row>
        <row r="345">
          <cell r="A345" t="str">
            <v>PA1068</v>
          </cell>
          <cell r="B345" t="str">
            <v xml:space="preserve">         SUMINISTRO Y COLOCACION DE LUMINARIO TIPO ARBOTANTE  CON 1 LAMPARAS  FLUORESCENTE DE ESPIRAL DE 20 A 60 W, 127 V,  INLCUYE:  CONEXION, ELEMENTOS DE FIJACION, MATERIALES MENORES Y DE CONSUMO, HERRAMIENTAS, PRUEBAS, MANO DE OBRA Y ACARREO DEL MATERIAL AL SITIO DE SU COLOCACION.</v>
          </cell>
          <cell r="C345" t="str">
            <v>PZA</v>
          </cell>
          <cell r="D345">
            <v>1</v>
          </cell>
          <cell r="E345">
            <v>1277.8</v>
          </cell>
        </row>
        <row r="346">
          <cell r="A346" t="str">
            <v>AR-36</v>
          </cell>
          <cell r="B346" t="str">
            <v xml:space="preserve">         SUMINISTRO Y COLOCACIÓN DE LUMINARIO TIPO EMPOTRABLE TECNOLITE TECHO YD-1200/B  INCLUYE: FOCOS, MATERIALES MENORES, HERRAMIENTAS, MANO DE OBRA, PRUEBAS, FLETES, DESPERDICIO Y ACARREOS AL SITIO DE SU COLOCACIÓN.</v>
          </cell>
          <cell r="C346" t="str">
            <v>PZA</v>
          </cell>
          <cell r="D346">
            <v>1</v>
          </cell>
          <cell r="E346">
            <v>421.1</v>
          </cell>
        </row>
        <row r="347">
          <cell r="A347" t="str">
            <v>AR39G</v>
          </cell>
          <cell r="B347" t="str">
            <v xml:space="preserve">         SUMINISTRO E INSTALACIÓN DE VENTILADOR DE EXTRACCIÓN HELICOCENTRIFUGO MARCA SOLER &amp; PALAU MODELO TD-800 FABRICADO EN POLIPROPILENO. OPERA A 127-1-60. INCLUYE: MATERIALES MENORES, FIJACIÓN , MANO DE OBRA, HERRAMIENTAS Y PUESTA EN MARCHA.</v>
          </cell>
          <cell r="C347" t="str">
            <v>PZA</v>
          </cell>
          <cell r="D347">
            <v>1</v>
          </cell>
          <cell r="E347">
            <v>6573.12</v>
          </cell>
        </row>
        <row r="348">
          <cell r="A348" t="str">
            <v>PA1062</v>
          </cell>
          <cell r="B348" t="str">
            <v xml:space="preserve">         SUMINISTRO E INSTALACION DE FLOTADOR AUTOMATICO PARA CONTROL DE ARRRANQUE DE BOMBA, INCLUYE: MATERIALES, MANO DE OBRA Y HERRAMIENTA.</v>
          </cell>
          <cell r="C348" t="str">
            <v>PZA</v>
          </cell>
          <cell r="D348">
            <v>1</v>
          </cell>
          <cell r="E348">
            <v>754.13</v>
          </cell>
        </row>
        <row r="349">
          <cell r="A349" t="str">
            <v>PA1064</v>
          </cell>
          <cell r="B349" t="str">
            <v xml:space="preserve">         SUMINISTRO Y COLOCACION DE BOMBA SUMERGIBLE MCA. ALMO UP-40 O SIMILAR CAP. 1/2 HP, 110/V  INCLUYE: MATERIALES MENORES, CONEXIONES, EQUIPOS, HERRAMIENTAS, SUPERVISION Y MANO DE OBRA." ( NO INCLUYE ALIMENTACION ELECTRICA)</v>
          </cell>
          <cell r="C349" t="str">
            <v>PZA</v>
          </cell>
          <cell r="D349">
            <v>1</v>
          </cell>
          <cell r="E349">
            <v>4091.63</v>
          </cell>
        </row>
        <row r="350">
          <cell r="A350" t="str">
            <v>PA1065</v>
          </cell>
          <cell r="B350" t="str">
            <v xml:space="preserve">         SALIDA ELECTRICA PARA BOMBA Y/O ELECTRONIVEL CON TUBERIA Y CONEXIONES CONDUIT GALVANIZADA P.G. ETIQUETA VERDE DE AJUSTE DE 13, 19 Y 25 MM. DE DIAMETRO  EN EXTERIOR Y PVC DE 13, 19 Y 25 MM,  DE DIAMETRO,  EN INTERIOR CABLE VINANEL THW-LS 900 MCA. CONELEC O CONDUCTORES MONTERREY, CAL. 12 Y 10,  CAJAS CUADRADAS Y TAPAS GALVANIZADAS, A 25 MTS DE DISTANCIA, INCL: MATERIALES MENORES, PRUEBAS, DESPERDICIOS Y ACARREO DEL MATERIAL AL SITIO DE SU UTILIZACION</v>
          </cell>
          <cell r="C350" t="str">
            <v>SAL</v>
          </cell>
          <cell r="D350">
            <v>1</v>
          </cell>
          <cell r="E350">
            <v>1040.0999999999999</v>
          </cell>
        </row>
        <row r="351">
          <cell r="A351" t="str">
            <v>AR-33</v>
          </cell>
          <cell r="B351" t="str">
            <v xml:space="preserve">         SUMINISTRO E INSTALACION DE CENTRO DE CARGA CAT. QO-816L-100,  DE 8 POLOS  100 AMPERES, INCLUYE: MATERIALES, ZAPATAS, MANO DE OBRA, HERRAMIENTAS, ELEMENTOS DE FIJACION, PRUEBAS,  ACARREOS Y MATERIALES MENORES.</v>
          </cell>
          <cell r="C351" t="str">
            <v>PZA</v>
          </cell>
          <cell r="D351">
            <v>1</v>
          </cell>
          <cell r="E351">
            <v>830.8</v>
          </cell>
        </row>
        <row r="352">
          <cell r="A352" t="str">
            <v>PA1123</v>
          </cell>
          <cell r="B352" t="str">
            <v xml:space="preserve">         SUMINISTRO Y COLOCACION DE CENTRO DE CARGAS QO-4S, MCA. SQUARE D, . INC.: PRUEBAS, MATERIALES MENORES Y ACARREO DE MATERIALES AL SITIO DE SU COLOCACION.</v>
          </cell>
          <cell r="C352" t="str">
            <v>PZA</v>
          </cell>
          <cell r="D352">
            <v>1</v>
          </cell>
          <cell r="E352">
            <v>535.91999999999996</v>
          </cell>
        </row>
        <row r="353">
          <cell r="A353" t="str">
            <v>PA1124</v>
          </cell>
          <cell r="B353" t="str">
            <v xml:space="preserve">         SUMINISTRO Y COLOCACION DE CENTRO DE CARGAS QO-2S, MCA. SQUARE D, . INC.: PRUEBAS, MATERIALES MENORES Y ACARREO DE MATERIALES AL SITIO DE SU COLOCACION.</v>
          </cell>
          <cell r="C353" t="str">
            <v>PZA</v>
          </cell>
          <cell r="D353">
            <v>1</v>
          </cell>
          <cell r="E353">
            <v>292.95999999999998</v>
          </cell>
        </row>
        <row r="354">
          <cell r="A354">
            <v>530101</v>
          </cell>
          <cell r="B354" t="str">
            <v xml:space="preserve">         SUMINISTRO Y COLOCACION DE TUBO CONDUIT GALVANIZADO PARED GRUESA ROSCABLE DE 25 MM. DE DIAMETRO, INCLUYE: MATERIALES MENORES, PRUEBAS, CORTES, DESPERDICIOS  Y ACARREO DE MATERIALES AL SITIO DE SU COLOCACION.</v>
          </cell>
          <cell r="C354" t="str">
            <v>ML</v>
          </cell>
          <cell r="D354">
            <v>1</v>
          </cell>
          <cell r="E354">
            <v>129.56</v>
          </cell>
        </row>
        <row r="355">
          <cell r="A355" t="str">
            <v>PA1092</v>
          </cell>
          <cell r="B355" t="str">
            <v xml:space="preserve">         SUMINISTRO Y COLOCACION DE CONDULET OVALADO SERIE 9 CAT.  LB,  LL Y/O LR-39 DE 1" DE DIAMETRO, INCLUYE: TRAZO, TAPA Y EMPAQUE DE NEOPRENO, MATERIALES MENORES, PRUEBAS, HERRAMIENTAS, MANO DE OBRA Y ACARREOS.</v>
          </cell>
          <cell r="C355" t="str">
            <v>PZA</v>
          </cell>
          <cell r="D355">
            <v>1</v>
          </cell>
          <cell r="E355">
            <v>219.72</v>
          </cell>
        </row>
        <row r="356">
          <cell r="A356" t="str">
            <v>PA1014</v>
          </cell>
          <cell r="B356" t="str">
            <v xml:space="preserve">         SUMINISTRO Y COLOCACION DE VARILLA DE TIERRA  COOPERWELD  DE 3.00 M X 19 MM DIAMETRO INCLUYE: VARILLA DE 3.00 M, SOLDADURA  CADWEL  90, PARTE PROPORCIONAL DE MOLDE, MATERIALES MENORES, MANO DE OBRA Y HERRAMIENTA.</v>
          </cell>
          <cell r="C356" t="str">
            <v>PZA</v>
          </cell>
          <cell r="D356">
            <v>1</v>
          </cell>
          <cell r="E356">
            <v>613.73</v>
          </cell>
        </row>
        <row r="357">
          <cell r="B357" t="str">
            <v xml:space="preserve">   AZOTEA</v>
          </cell>
        </row>
        <row r="358">
          <cell r="B358" t="str">
            <v xml:space="preserve">      DEMOLICION</v>
          </cell>
        </row>
        <row r="359">
          <cell r="A359" t="str">
            <v>AR-38</v>
          </cell>
          <cell r="B359" t="str">
            <v xml:space="preserve">         DEMOLICIÓN DE CUBIERTA A BASE DE  LÁMINA DE ASBESTO . INCLUYE: DEMOLICIÓN DE LAMINA,  RETIRO Y ACARREO DE LOS MATERIALES DENTRO Y FUERA DE LA OBRA.</v>
          </cell>
          <cell r="C359" t="str">
            <v>M2</v>
          </cell>
          <cell r="D359">
            <v>1</v>
          </cell>
          <cell r="E359">
            <v>38.51</v>
          </cell>
        </row>
        <row r="360">
          <cell r="B360" t="str">
            <v xml:space="preserve">      ESTRUCTURA Y  ALBAÑILERIA</v>
          </cell>
        </row>
        <row r="361">
          <cell r="A361">
            <v>210322</v>
          </cell>
          <cell r="B361" t="str">
            <v xml:space="preserve">         CIMBRA DE MADERA, ACABADO APARENTE, EN LOSAS, INCLUYE: HABILITADO, CHAFLANES, CIMBRA, DESCIMBRA, GOTEROS, HERRAMIENTAS, LIMPIEZAS, MANO DE OBRA  Y ACARREO DE MATERIALES AL SITIO DE SU UTILIZACION, A CUALQUIER NIVEL.</v>
          </cell>
          <cell r="C361" t="str">
            <v>M2</v>
          </cell>
          <cell r="D361">
            <v>1</v>
          </cell>
          <cell r="E361">
            <v>388.46</v>
          </cell>
        </row>
        <row r="362">
          <cell r="A362">
            <v>213003</v>
          </cell>
          <cell r="B362" t="str">
            <v xml:space="preserve">         SUMINISTRO, HABILITADO, ARMADO Y COLOCACION DE ACERO DE REFUERZO FY=4,200 KG/CM2 (G.E.), DE 3/8" (# 3 ), EN ESTRUCTURA, INCLUYE: MATERIALES, HABILITADO,  DOBLECES,  SILLETAS, ALAMBRE, GANCHOS, ESCUADRAS, TRASLAPES, DESPERDICIOS HERRAMIENTAS, MANO DE OBRA Y ACARREO DE MATERIALES AL SITIO DE SU COLOCACION.</v>
          </cell>
          <cell r="C362" t="str">
            <v>KG</v>
          </cell>
          <cell r="D362">
            <v>1</v>
          </cell>
          <cell r="E362">
            <v>30.05</v>
          </cell>
        </row>
        <row r="363">
          <cell r="A363">
            <v>216401</v>
          </cell>
          <cell r="B363" t="str">
            <v xml:space="preserve">         SUMINISTRO Y COLOCACION DE CONCRETO HECHO EN OBRA, F'C=200 KG/CM2, T.M.A.= 3/4, R.N., EN ESTRUCTURA (COLUMNAS, TRABES, LOSAS, FALDONES, ETC), INCLUYE: MATERIALES, COLADO, AFINE, ACABADO, CURADO CON CURACRETO ROJO, VIBRADO, DESPERDICIO, HERRAMIENTAS, LIMPIEZA, MANO DE OBRA. A CUALQUIER NIVEL.</v>
          </cell>
          <cell r="C363" t="str">
            <v>M3</v>
          </cell>
          <cell r="D363">
            <v>1</v>
          </cell>
          <cell r="E363">
            <v>2503.9299999999998</v>
          </cell>
        </row>
        <row r="364">
          <cell r="A364" t="str">
            <v>PA1056</v>
          </cell>
          <cell r="B364" t="str">
            <v xml:space="preserve">         SUMINISTRO Y MONTAJE DE ESTRUCTURA METALICA A BASE DE VIGUERIA IPR DE 4" A 8" DE DIFERENTES PESOS, INCLUYE: ELEVACIONES A CUALQUIER NIVEL, NIVELACION, CORTES, AJUSTES, TESORES, SOLDADURA CON EQUIPO ELECTRICO, MANO DE OBRA Y HERRAMIENTA.</v>
          </cell>
          <cell r="C364" t="str">
            <v>KG</v>
          </cell>
          <cell r="D364">
            <v>1</v>
          </cell>
          <cell r="E364">
            <v>58.98</v>
          </cell>
        </row>
        <row r="365">
          <cell r="A365" t="str">
            <v>PA1057</v>
          </cell>
          <cell r="B365" t="str">
            <v xml:space="preserve">         SUMINISTRO, COLOCACIÓN Y ELEVACIÓN DE BOVEDILLA DE CONCRETO  CON UN ACNHO DE 0.20 CM Y UNA LONGITUD DE ENTRE 0.80 A 1.00 M, COLOCADA ENTRE LA VIGUERIA DE ACERO, INLCLUYE: TRASLADOS, AJUSTES, CORTES, MANO DE OBRA Y HERRAMIENTA.</v>
          </cell>
          <cell r="C365" t="str">
            <v>M2</v>
          </cell>
          <cell r="D365">
            <v>1</v>
          </cell>
          <cell r="E365">
            <v>251.26</v>
          </cell>
        </row>
        <row r="366">
          <cell r="A366" t="str">
            <v>PA1074</v>
          </cell>
          <cell r="B366" t="str">
            <v xml:space="preserve">         REMATE ORILLERO ( 2 HILADAS)  CON LADRILLADO DE AZOTEA  DE BARRO ROJO RECOCIDO DE 17.0 X 17.0 CM, ASENTADO CON MORTERO CEMENTO-ARENA 1:3. INC.: LECHADA DE CEMENTO GRIS CON IMPERMEABILIZANTE INTEGRAL (1 KG/SACO DE CEMENTO), Y ACARREO DE MATERIALES AL SITIO DE SU COLOCACION.</v>
          </cell>
          <cell r="C366" t="str">
            <v>M</v>
          </cell>
          <cell r="D366">
            <v>1</v>
          </cell>
          <cell r="E366">
            <v>151.15</v>
          </cell>
        </row>
        <row r="367">
          <cell r="A367">
            <v>324332</v>
          </cell>
          <cell r="B367" t="str">
            <v xml:space="preserve">         FORJADO DE PRETIL EN AZOTEA A BASE DE TABIQUE ROJO RECOCIDO DE 7 X 14 X 28 CM. A SOGA, DE 14 CM DE ESPESOR,  ASENTADO CON MORTERO DE  CEMENTO-CAL ARENA EN PROPORCION DE 1:2:6, INCLUYE: MATERIALES, DESPERDICIOS, NIVELACION, PLOMEO,  ELEVACIONES, HERRAMIENTAS, FLETES, LIMPIEZAS, MANO DE OBRA Y ACAREOS DE MATERIALES AL SITIO DE SU UTILIZACION. A CUALQUIER NIVEL.</v>
          </cell>
          <cell r="C367" t="str">
            <v>M2</v>
          </cell>
          <cell r="D367">
            <v>1</v>
          </cell>
          <cell r="E367">
            <v>441.92</v>
          </cell>
        </row>
        <row r="368">
          <cell r="A368" t="str">
            <v>PA1075</v>
          </cell>
          <cell r="B368" t="str">
            <v xml:space="preserve">         ZAVALETA EN AZOTEA CON JALCRETO F´C= 100 KG/CM2, DE 10 CM. DE ESPESOR PROMEDIO ACABADO APALILLADO, INCLUYE: TRAZO, LECHADA DE CEMENTO GRIS, ARENA DE RIO CERNIDA , DESPERDICIOS, HERRAMIENTAS, LIMPIEZA, MANO DE OBRA  Y ACARREO DE MATERIALES AL LUGAR DE SU UTILIZACION, A CUALQUIER NIVEL.</v>
          </cell>
          <cell r="C368" t="str">
            <v>M</v>
          </cell>
          <cell r="D368">
            <v>1</v>
          </cell>
          <cell r="E368">
            <v>66.97</v>
          </cell>
        </row>
        <row r="369">
          <cell r="B369" t="str">
            <v xml:space="preserve">      IMPERMEABILIZANTE</v>
          </cell>
        </row>
        <row r="370">
          <cell r="A370" t="str">
            <v>IMPER0075-A</v>
          </cell>
          <cell r="B370" t="str">
            <v xml:space="preserve">         SUMINISTRO Y APLICACION DE PREMIUM: IMPERMEABILIZANTES ACRÍLICOS ECOLÓGICOS, MUY FLEXIBLES, AISLAFLEX 5+1 AÑOS DE PROTECCIÓN O EQUIVALENTE: EN COLOR BLANCO AYUDA A REDUCIR LA TEMPERATURA HASTA 12% EN EL INTERIOR DE LOS INMUEBLES. , APLICADO CON BROCHA O CEPILLO, COMO PRIMARIO APLICAR UNA MANO DE AISLAFLEX SELLO O EQUIVALENTE SIN DILUIR, RESANE Y CALAFATEO USE AISLAFLEX TODO TERRENO O EQUIVALENTE CON ESPÁTULA TRIANGULAR PARA TRATAR GRIETAS: APLIQUE EN LA GRIETA, PRIMER CAPA  APLICAR SIN DILUIR AISLAFLEX 5+1, A RAZÓN DE 0,5 L/M2. , COLOCACIÓN DEL REFUERZO  PASA® PROTECTO MALLA PLUS O EQUIVALENTE, DEJAR SECAR DE 12 A 24 HORAS, APLICAR UNA SEGUNDA CAPA SIGUIENDO UNA DIRECCIÓN TRANSVERSAL, A RAZÓN DE  0,5 L/M2, INCLUYE: CARTA GARANTIA POR 5 AÑOS, MANO DE OBRA, MATERIALES, EQUIPO Y HERRAMIENTA.</v>
          </cell>
          <cell r="C370" t="str">
            <v>M2</v>
          </cell>
          <cell r="D370">
            <v>1</v>
          </cell>
          <cell r="E370">
            <v>201.25</v>
          </cell>
        </row>
        <row r="372">
          <cell r="B372" t="str">
            <v xml:space="preserve">   MALLA PERIMETRAL</v>
          </cell>
        </row>
        <row r="373">
          <cell r="B373" t="str">
            <v xml:space="preserve">      DEMOLICIONES, DESMANTELAMIENTO Y DESMONTAJES</v>
          </cell>
        </row>
        <row r="374">
          <cell r="A374" t="str">
            <v>PA1102</v>
          </cell>
          <cell r="B374" t="str">
            <v xml:space="preserve">         DEMOLICION EN FORMA MANUAL DE CIMIENTO O MURO DE MAMPOSTERIA DE PIEDRA BRAZA ASENTADA CON MORTERO CEMENTO-ARENA, INCLUYE: HERRAMIENTA, EQUIPO NECESARIO, MANO DE OBRA, LIMPIEZA DEL AREA DE TRABAJO.</v>
          </cell>
          <cell r="C374" t="str">
            <v>M3</v>
          </cell>
          <cell r="D374">
            <v>1</v>
          </cell>
          <cell r="E374">
            <v>529.01</v>
          </cell>
        </row>
        <row r="375">
          <cell r="A375" t="str">
            <v>PA1081</v>
          </cell>
          <cell r="B375" t="str">
            <v xml:space="preserve">         DESMANTELAMIENTO SIN RECUPERACION DE POSTES DE PTR DE REJA METALICA  ANCLADOS EN MAMPOSTEO A UNA PROFUNDIDAD DE 25 CM APROXIMADAMENTE, INCLUYE: DEMOLICIÓN DEL MAMPOSTEO CON RECUPERACION DE LA PIEDRA  PARA SU POSTERIOR COLOCACION Y REPOSICION  DE LOS MISMOS.</v>
          </cell>
          <cell r="C375" t="str">
            <v>M</v>
          </cell>
          <cell r="D375">
            <v>1</v>
          </cell>
          <cell r="E375">
            <v>22.28</v>
          </cell>
        </row>
        <row r="376">
          <cell r="A376" t="str">
            <v>PA1080</v>
          </cell>
          <cell r="B376" t="str">
            <v xml:space="preserve">         DESMANTELAMIENTO SIN RECUPERACION DE REJA METÁLICA PREFABRICADA, MCA. DE ACERO, CERCASEL O SIMILAR,  DE 2.0 MTS DE ALTURA, FABRICADA CON UNA VARILLA DE ALAMBRE LISO GALVANIZADO CALIBRE  6 (4.9 MM. DE DIÁMETRO) , EN FORMA VERTICAL A CADA 5 CM., Y HORIZONTAL A CADA 20 CM, INCLUYE: CORTES, DEMOLICIONES DE ANCLAS DE CONCRETO DE 30X30X50 CM,  RETIRO DE POSTES DE ACERO HASTA 3", MALLA, ACOPIO A 2 ESTACIONES MANO DE OBRA Y HERRAMIENTA</v>
          </cell>
          <cell r="C376" t="str">
            <v>M</v>
          </cell>
          <cell r="D376">
            <v>1</v>
          </cell>
          <cell r="E376">
            <v>66.83</v>
          </cell>
        </row>
        <row r="377">
          <cell r="A377">
            <v>140199</v>
          </cell>
          <cell r="B377" t="str">
            <v xml:space="preserve">         DESMONTAJE DE PUERTAS Y MAMPARAS CON MARCO Y CONTRA MARCOS DE HERRERIA TUBULAR Y/O DE ALUMINIO, ACRILICO, ESMALTADAS, LAMINA, EXISTENTES EN OBRA, SIN RECUPERACION, TRASLADO Y GUARDADO EN BODEGA O LUGAR INDICADO POR SUPERVISION. INCLUYE; ANTEPECHO, DEMOLICION DE ANCLAJES, ACARREO Y RETIRO FUERA DE OBRA DE MATERIAL PRODUCTO DE LA DEMOLICION, MANO DE OBRA CALIFICADA Y LIMPIEZA DEL AREA DE TRABAJO.</v>
          </cell>
          <cell r="C377" t="str">
            <v>M2</v>
          </cell>
          <cell r="D377">
            <v>1</v>
          </cell>
          <cell r="E377">
            <v>94.52</v>
          </cell>
        </row>
        <row r="378">
          <cell r="B378" t="str">
            <v xml:space="preserve">      CIMENTACION</v>
          </cell>
        </row>
        <row r="379">
          <cell r="A379">
            <v>150020</v>
          </cell>
          <cell r="B379" t="str">
            <v xml:space="preserve">         LIMPIEZA DE TERRENO RETIRANDO BASURA Y DESHIERBE FUERA DE LA OBRA. INCLUYE: HERRAMIENTAS, MANO DE OBRA, RECOLECCION, JUNTA Y RETIRO. (PROYECCION DE CUBIERTA).</v>
          </cell>
          <cell r="C379" t="str">
            <v>M2</v>
          </cell>
          <cell r="D379">
            <v>1</v>
          </cell>
          <cell r="E379">
            <v>8.68</v>
          </cell>
        </row>
        <row r="380">
          <cell r="A380">
            <v>150120</v>
          </cell>
          <cell r="B380" t="str">
            <v xml:space="preserve">         TRAZO Y NIVELACION DE EXTERIORES ESTABLECIENDO REFERENCIAS DEFINITIVAS, CON TRANSITO Y NIVEL (EQUIPO TOPOGRAFICO), INCLUYE: PERSONAL TECNICO CALIFICADO, ESTACAS, MOJONERAS, LOCALIZACION DE EJES Y/O ENTRE EJES, BANCOS DE NIVEL, MATERIALES PARA SEÑALAMIENTO, EQUIPO, HERRAMIENTA Y MANO DE OBRA.</v>
          </cell>
          <cell r="C380" t="str">
            <v>M2</v>
          </cell>
          <cell r="D380">
            <v>1</v>
          </cell>
          <cell r="E380">
            <v>10.16</v>
          </cell>
        </row>
        <row r="381">
          <cell r="A381">
            <v>150210</v>
          </cell>
          <cell r="B381" t="str">
            <v xml:space="preserve">         DESPALME DE TERRENO NATURAL POR CUALQUIER MEDIO, CON ESPESOR PROMEDIO DE 20 CM. INCLUYE: CARGA Y ACARREO DEL PRODUCTO FUERA DE LA OBRA, MANO DE OBRA, HERRAMIENTA Y EQUIPO. (PROYECCION DE CUBIERTA).</v>
          </cell>
          <cell r="C381" t="str">
            <v>M2</v>
          </cell>
          <cell r="D381">
            <v>1</v>
          </cell>
          <cell r="E381">
            <v>36.26</v>
          </cell>
        </row>
        <row r="382">
          <cell r="A382" t="str">
            <v>152002-A</v>
          </cell>
          <cell r="B382" t="str">
            <v xml:space="preserve">         EXCAVACION EN CEPAS POR MEDIO MANUALES, MATERIAL TIPO B, DE 0 A 2.00 M. DE PROFUNDIDAD, EN SECO, INCLUYE: AFINE DE TALUDES Y FONDO</v>
          </cell>
          <cell r="C382" t="str">
            <v>M3</v>
          </cell>
          <cell r="D382">
            <v>1</v>
          </cell>
          <cell r="E382">
            <v>164.58</v>
          </cell>
        </row>
        <row r="383">
          <cell r="A383">
            <v>180102</v>
          </cell>
          <cell r="B383" t="str">
            <v xml:space="preserve">         RELLENO COMPACTADO AL 90 % PROCTOR, CON MATERIAL DE BANCO, EN CAPAS DE 20 CM DE ESPESOR, AGREGANDO AGUA PARA LOGRAR SU HUMEDAD OPTIMA, AL 90%. POR CUALQUIER MEDIO, INCLUYE: SUMINISTRO DE AGUA PARA LOGRAR HUMEDAD OPTIMA, TENDIDO, TRASPALEOS,  DESPERDICIOS, EQUIPO, PRUEBAS DE COMPACTACION, AFINE, NIVELACION, HERRAMIENTAS, MANO DE OBRA Y  ACARREO HASTA EL SITIO DE SU COLOCACION.  (VOLUMEN MEDIDO COMPACTADO).</v>
          </cell>
          <cell r="C383" t="str">
            <v>M3</v>
          </cell>
          <cell r="D383">
            <v>1</v>
          </cell>
          <cell r="E383">
            <v>619.6</v>
          </cell>
        </row>
        <row r="384">
          <cell r="A384" t="str">
            <v>ABU112</v>
          </cell>
          <cell r="B384" t="str">
            <v xml:space="preserve">         CIMIENTO DE PIEDRA BRAZA ACOMODADA PIEDRA POR PIEDRA, ASENTADA CON MORTERO CEMENTO-ARENA  EN PROPORCION 1:3. INCLUYE: MATERIALES, DESPERDICIOS, HERRAMIENTAS, LIMPIEZA, MANO DE OBRA Y ACARREO DE MATERIALES AL SITIO DE SU UTILIZACION.</v>
          </cell>
          <cell r="C384" t="str">
            <v>M3</v>
          </cell>
          <cell r="D384">
            <v>1</v>
          </cell>
          <cell r="E384">
            <v>1991.15</v>
          </cell>
        </row>
        <row r="385">
          <cell r="A385">
            <v>162404</v>
          </cell>
          <cell r="B385" t="str">
            <v xml:space="preserve">         NIVELACION DE MURO DE MAMPOSTERIA CON RAJUELA DE PIEDRA BRAZA JUNTEADA CON MORTERO CEM-ARE 1:3. DE 0.10 M. DE ESPESOR X 0.40 M. DE ANCHO PROMEDIO. INCLUYE: NIVELACION, TRAZO, MANO DE OBRA Y HERRAMIENTA. (NO INCLUYE MATERIALES)</v>
          </cell>
          <cell r="C385" t="str">
            <v>M</v>
          </cell>
          <cell r="D385">
            <v>1</v>
          </cell>
          <cell r="E385">
            <v>116.12</v>
          </cell>
        </row>
        <row r="386">
          <cell r="A386">
            <v>192862</v>
          </cell>
          <cell r="B386" t="str">
            <v xml:space="preserve">         BASE PARA CASTILLO DE 40 X 40 X 40 CM, EN CIMENTACION DE PIEDRA, CON CONCRETO F'C=150 KG/CM2, TMA=3/4", CON 4 VARILLAS DE 3/8" DE DIAMETRO Y ESTRIBOS DE 1/4" @ 20.0 CM. CIMBRA COMUN,  INCLUYE: CIMBRADO Y DESCIMBRADO, COLADO, VIBRADO, CURADO, MATERIALES, DESPERDICIOS, HERRAMIENTAS, LIMPIEZA, MANO DE OBRA Y ACARREO DE MATERIALES AL SITIO DE SU UTILIZACION.</v>
          </cell>
          <cell r="C386" t="str">
            <v>PZA</v>
          </cell>
          <cell r="D386">
            <v>1</v>
          </cell>
          <cell r="E386">
            <v>396.07</v>
          </cell>
        </row>
        <row r="387">
          <cell r="B387" t="str">
            <v xml:space="preserve">      MUROS CADENAS Y CASTILLOS</v>
          </cell>
        </row>
        <row r="388">
          <cell r="A388" t="str">
            <v>PA1131</v>
          </cell>
          <cell r="B388" t="str">
            <v xml:space="preserve">         DALA DE CONCRETO F'C=250 KG/CM2, T.M.A.=3/4", CON SECCION DE 28 X 20 CMS., ARMADA CON 4 VARILLAS DEL # 3 Y ESTRIBOS DEL NO. 2 @ 15 CMS., INCLUYE: ARMADO, COLADO, CURADO, VIBRADO, CIMBRA COMUN, DESCIMBRA, TRASLAPES, CRUCES DE VARILLAS CON ELEMENTOS TRANSVERSALES, DESPERDICIOS, MANO DE OBRA, HERRAMIENTA Y ACARREO DE MATERIALES AL SITIO DE SU UTILIZACION, A CUALQUIER ALTURA.</v>
          </cell>
          <cell r="C388" t="str">
            <v>M</v>
          </cell>
          <cell r="D388">
            <v>1</v>
          </cell>
          <cell r="E388">
            <v>361.15</v>
          </cell>
        </row>
        <row r="389">
          <cell r="A389" t="str">
            <v>PA1078</v>
          </cell>
          <cell r="B389" t="str">
            <v xml:space="preserve">         CASTILLO DE CONCRETO F'C=250 KG/CM2, T.M.A.=3/4, CON SECCION DE 14 X 15 CMS., ARMADA CON 4 VARILLAS DE # 3 Y ESTRIBO AS DEL # 2 @ 15 CM ., INCLUYE: ARMADO, COLADO, CURADO, VIBRADO, CIMBRA COMUN, DESCIMBRA, DESPERDICIOS, TRASLAPES, CRUCES DE VARILLAS CON ELEMENTOS TRANSVERSALES, ANDAMIOS, MANO DE OBRA, HERRAMIENTA Y ACARREO DE MATERIALES AL SITIO DE SU UTILIZACION, A CUALQUIER ALTURA."</v>
          </cell>
          <cell r="C389" t="str">
            <v>M</v>
          </cell>
          <cell r="D389">
            <v>1</v>
          </cell>
          <cell r="E389">
            <v>298.33</v>
          </cell>
        </row>
        <row r="390">
          <cell r="A390" t="str">
            <v>PA1132</v>
          </cell>
          <cell r="B390" t="str">
            <v xml:space="preserve">         CASTILLO DE CONCRETO F'C=250 KG/CM2, T.M.A.=3/4, CON SECCION DE 28 X 15 CMS., ARMADA CON 4 VARILLAS DE # 3 Y ESTRIBOAS DEL # 2 @ 15 CM ., INCLUYE: ARMADO, COLADO, CURADO, VIBRADO, CIMBRA COMUN, DESCIMBRA, DESPERDICIOS, TRASLAPES, CRUCES DE VARILLAS CON ELEMENTOS TRANSVERSALES, ANDAMIOS, MANO DE OBRA, HERRAMIENTA Y ACARREO DE MATERIALES AL SITIO DE SU UTILIZACION, A CUALQUIER ALTURA."</v>
          </cell>
          <cell r="C390" t="str">
            <v>M</v>
          </cell>
          <cell r="D390">
            <v>1</v>
          </cell>
          <cell r="E390">
            <v>368.82</v>
          </cell>
        </row>
        <row r="391">
          <cell r="A391" t="str">
            <v>PA1022</v>
          </cell>
          <cell r="B391" t="str">
            <v xml:space="preserve">         MURETE DE BLOCK SOLIDO  DE CEMENTO 11X 14 X 28 CM DE SECCION, A TEZON,  A UNA ALTURA DE 1.00 M SENTADO CON MORTERO CEMENTO-ARENA EN PROP: 1:3, ACABADO COMUN, INCLUYE: ACARREOS DE MATERIALES AL SITIO DE UTILIZACION, MANO DE OBRA Y HERRAMIENTA.</v>
          </cell>
          <cell r="C391" t="str">
            <v>M2</v>
          </cell>
          <cell r="D391">
            <v>1</v>
          </cell>
          <cell r="E391">
            <v>745.98</v>
          </cell>
        </row>
        <row r="392">
          <cell r="B392" t="str">
            <v xml:space="preserve">      REJA</v>
          </cell>
        </row>
        <row r="393">
          <cell r="A393" t="str">
            <v>C25</v>
          </cell>
          <cell r="B393" t="str">
            <v xml:space="preserve">         SUMINSITRO Y  COLOCACION  DE REJA METALICA PREFABRICADA, MCA. DEACERO, CERCASEL O SIMILAR,  DE 2.50 MTS DE ALTURA, FABRICADA CON UNA VARILLA DE ALAMBRE LISO GALVANIZADO CALIBRE  6 (4.9 MM. DE DIAMETRO) , EN FORMA VERTICAL A CADA 5 CM., Y HORIZONTAL A CADA 20 CM., CON CUATRO PLIEGUES DE REFUERZO A TODO LO LARGO DE LA REJA,  CON ACABADO EN PINTURA ELECTROSTATICA DE POLIESTER TERMOENDURECIDO DE COLOR INDICADO POR LA SUPERVISION, INCLUYE: CORTES, AJUSTES, ELEMENTOS DE FIJACION, MATERIALES MENORES Y DE CONSUMO, NIVELACION, PLOMEO, CARGA Y DESACARGA , TRANSPORTACION, MANIOBRAS, DESPERDICIOS, LIMPIEZA Y MANO DE OBRA.</v>
          </cell>
          <cell r="C393" t="str">
            <v>ML</v>
          </cell>
          <cell r="D393">
            <v>1</v>
          </cell>
          <cell r="E393">
            <v>1485.12</v>
          </cell>
        </row>
        <row r="394">
          <cell r="A394" t="str">
            <v>ABU115</v>
          </cell>
          <cell r="B394" t="str">
            <v xml:space="preserve">         SUMINSITRO Y  COLOCACIÓN  DE REJA METÁLICA PREFABRICADA, MCA. DEACERO, CERCASEL O SIMILAR,  DE 2.00 MTS DE ALTURA, FABRICADA CON UNA VARILLA DE ALAMBRE LISO GALVANIZADO CALIBRE  6 (4.9 MM. DE DIÁMETRO) , EN FORMA VERTICAL A CADA 5 CM., Y HORIZONTAL A CADA 20 CM., CON CUATRO PLIEGUES DE REFUERZO A TODO LO LARGO DE LA REJA,  CON ACABADO EN PINTURA ELECTROSTÁTICA DE POLIESTER TERMOENDURECIDO DE COLOR INDICADO POR LA SUPERVISIÓN, INCLUYE: CORTES, AJUSTES, ELEMENTOS DE FIJACIÓN, MATERIALES MENORES Y DE CONSUMO, NIVELACIÓN, PLOMEO, CARGA Y DESCARGA , TRANSPORTACIÓN, MANIOBRAS, DESPERDICIOS, LIMPIEZA Y MANO DE OBRA.</v>
          </cell>
          <cell r="C394" t="str">
            <v>M</v>
          </cell>
          <cell r="D394">
            <v>1</v>
          </cell>
          <cell r="E394">
            <v>1190.51</v>
          </cell>
        </row>
        <row r="395">
          <cell r="A395" t="str">
            <v>ABU116</v>
          </cell>
          <cell r="B395" t="str">
            <v xml:space="preserve">         SUMINSITRO Y  COLOCACIÓN  DE REJA METÁLICA PREFABRICADA, MCA. DEACERO, CERCASEL O SIMILAR,  DE 1.50 MTS DE ALTURA, FABRICADA CON UNA VARILLA DE ALAMBRE LISO GALVANIZADO CALIBRE  6 (4.9 MM. DE DIÁMETRO) , EN FORMA VERTICAL A CADA 5 CM., Y HORIZONTAL A CADA 20 CM., CON CUATRO PLIEGUES DE REFUERZO A TODO LO LARGO DE LA REJA,  CON ACABADO EN PINTURA ELECTROSTÁTICA DE POLIESTER TERMOENDURECIDO DE COLOR INDICADO POR LA SUPERVISIÓN, INCLUYE: CORTES, AJUSTES, ELEMENTOS DE FIJACIÓN, MATERIALES MENORES Y DE CONSUMO, NIVELACIÓN, PLOMEO, CARGA Y DESCARGA , TRANSPORTACIÓN, MANIOBRAS, DESPERDICIOS, LIMPIEZA Y MANO DE OBRA.</v>
          </cell>
          <cell r="C395" t="str">
            <v>M</v>
          </cell>
          <cell r="D395">
            <v>1</v>
          </cell>
          <cell r="E395">
            <v>935</v>
          </cell>
        </row>
        <row r="396">
          <cell r="A396" t="str">
            <v>PA1083</v>
          </cell>
          <cell r="B396" t="str">
            <v xml:space="preserve">         SUMINISTRO Y COLOCACION DE POSTES  DE 0.40 MT DE ALTURA DE 2 1/4" CON CASQUILLO INTERIOR FIJADOS CON BROCAPIJAS, POSTES EN  COLOR VERDE PARA POSTERIOR  COLOCACION DE CONCERTINA Y PUAS, INCLUYE: MANO DE OBRA EN COLOCACION DE POSTES Y ACCESORIOS, EQUIPO,  HERRAMIENTA Y LIMPIEZA.</v>
          </cell>
          <cell r="C396" t="str">
            <v>PZA</v>
          </cell>
          <cell r="D396">
            <v>1</v>
          </cell>
          <cell r="E396">
            <v>172.24</v>
          </cell>
        </row>
        <row r="397">
          <cell r="A397" t="str">
            <v>PA1084</v>
          </cell>
          <cell r="B397" t="str">
            <v xml:space="preserve">         SUMINISTRO Y COLOCACION DE  ALAMBRE DE PUAS CAL. 12.5 (3 HILOS),  INCLUYE: MANO DE OBRA EN COLOCACION DE ALAMBRE DE PUA,  ACCESORIOS, EQUIPO,  HERRAMIENTA Y LIMPIEZA (TODO GALVANIZADO POR IMERSION EN CALIENTE)</v>
          </cell>
          <cell r="C397" t="str">
            <v>M</v>
          </cell>
          <cell r="D397">
            <v>1</v>
          </cell>
          <cell r="E397">
            <v>10.37</v>
          </cell>
        </row>
        <row r="398">
          <cell r="A398" t="str">
            <v>PA1085</v>
          </cell>
          <cell r="B398" t="str">
            <v xml:space="preserve">         SUMINISTRO Y COLOCACION DE CONCERTINA DE ACERO GALVANIZADO DE NAVAJAS DE 18" DE DIAMETRO INCLUYE: MANO DE OBRA EN COLOCACION DE LA CONCERTINA,  ACCESORIOS, EQUIPO,  HERRAMIENTA Y LIMPIEZA.</v>
          </cell>
          <cell r="C398" t="str">
            <v>M</v>
          </cell>
          <cell r="D398">
            <v>1</v>
          </cell>
          <cell r="E398">
            <v>63.66</v>
          </cell>
        </row>
        <row r="399">
          <cell r="A399" t="str">
            <v>PA1101</v>
          </cell>
          <cell r="B399" t="str">
            <v xml:space="preserve">         SUMINISTRO Y COLOCACION DE PORTON DE MALLA CICLONICA 4.00 X 2.00 MTS, A BASE DE DOS HOJAS, INCLUYE: MATERIALES MENORES, MANO DE OBRA, CERROJO, HERRAMIENTA Y MATERIALES MENORES PARA SU COLOCACION.</v>
          </cell>
          <cell r="C399" t="str">
            <v>PZA</v>
          </cell>
          <cell r="D399">
            <v>1</v>
          </cell>
          <cell r="E399">
            <v>8427.16</v>
          </cell>
        </row>
        <row r="400">
          <cell r="A400" t="str">
            <v>PA1129</v>
          </cell>
          <cell r="B400" t="str">
            <v xml:space="preserve">         SUMINISTRO, COLOCACIÓN PUERTA DE 1.50 MTS DE ANCHO X 2.00 MTS. DE ALTO,  FABRICADO A BASE DE  DE REJA METÁLICA PREFABRICADA, MCA. DEACERO, CERCASEL O SIMILAR. INCLUYE: SOLDADURAS, DIAGONALES Y REFUERZOS HORIZONTALES DE PERFIL TUBULAR CAL. 16, CERROJO, PORTACANDADO, PICAPORTE, BISAGRAS, POSTES PARA FIJACIÓN, ANCLAS, NIVELACIÓN, PLOMEO, HERRAJES, DESPERDICIOS, HERRAMIENTAS, EQUIPO,  MATERIALES, MANO DE OBRA CALIFICADA, Y ACARREOS AL SITIO DE SU COLOCACIÓN.</v>
          </cell>
          <cell r="C400" t="str">
            <v>PZA</v>
          </cell>
          <cell r="D400">
            <v>1</v>
          </cell>
          <cell r="E400">
            <v>13830.56</v>
          </cell>
        </row>
        <row r="401">
          <cell r="B401" t="str">
            <v xml:space="preserve">   JARDINERIA</v>
          </cell>
        </row>
        <row r="402">
          <cell r="A402" t="str">
            <v>JARO101</v>
          </cell>
          <cell r="B402" t="str">
            <v xml:space="preserve">      SUMINISTRO Y COLOCACION DE PASTO EN ROLLO, TIPO TAPETE, INCLUYE: SU MANTENIMIENTO HASTA SU ENTREGA, 5 CM DE TIERRA VEGETAL, TENDIDO, NIVELADO, ACARREOS, FLETES Y AGUA.</v>
          </cell>
          <cell r="C402" t="str">
            <v>M2</v>
          </cell>
          <cell r="D402">
            <v>1</v>
          </cell>
          <cell r="E402">
            <v>57.62</v>
          </cell>
        </row>
        <row r="403">
          <cell r="A403" t="str">
            <v>AR-48</v>
          </cell>
          <cell r="B403" t="str">
            <v xml:space="preserve">      SUMINISTRO Y COLOCACION DE ARBOL OLIVO, DE 2.00 A 2.50 MTS. DE ALTO, EN AREAS JARDINADAS, INCLUYE: EXCAVACION DE CAJETE, TIERRA VEGETAL, MATERIALES, ACARREOS, ALINEACION, NIVELACION, FERTILIZANTES, RIEGOS HASTA LA ENTREGA DE LA OBRA, HERRAMIENTA Y MANO DE OBRA.</v>
          </cell>
          <cell r="C403" t="str">
            <v>PZA</v>
          </cell>
          <cell r="D403">
            <v>1</v>
          </cell>
          <cell r="E403">
            <v>1053.29</v>
          </cell>
        </row>
        <row r="404">
          <cell r="B404" t="str">
            <v xml:space="preserve">   ADICIONAL</v>
          </cell>
        </row>
        <row r="405">
          <cell r="A405" t="str">
            <v>AR-23</v>
          </cell>
          <cell r="B405" t="str">
            <v xml:space="preserve">      SUMINISTRO E INSTALACION DE CALENTADOR DE PASO PARA DEMANDAS CONTINUAS DE AGUA CALIENTE, MCA. CINSA (HEAT MASTER) LINEA ALTA RECUPERACION,DE 6 L, CON DEPOSITO INTEGRADO PORCELANIZADO PARA DEMANDAS ADICIONALES Y ENCENDIDO ELECTRICO DE CHISPA, PARA OPERAR CON GAS L.P. INCLUYE: BASE SOPORTE, VALVULAS DE ALIVIO Y SEGURIDAD, GARANTIA POR ESCRITO, CONEXIONES, HERRAMIENTA, MANO DE OBRA ESPECIALIZADA, MATERIALES MENORES, LIMPIEZA, PRUEBAS Y ACARREOS DE MATERIALES AL SITIO DE SU COLOCACION.</v>
          </cell>
          <cell r="C405" t="str">
            <v>PZA</v>
          </cell>
          <cell r="D405">
            <v>1</v>
          </cell>
          <cell r="E405">
            <v>3003.53</v>
          </cell>
        </row>
        <row r="406">
          <cell r="A406" t="str">
            <v>G102</v>
          </cell>
          <cell r="B406" t="str">
            <v xml:space="preserve">      REPIZON DE CONCRETO SIMPLE F'C= 150 KG/CM2, CON FORMA TRAPEZOIDAL SECCION DE 50 CM. DE ANCHO X 5 CM. DE ESPESOR EN LOS EXTREMOS Y 10 CM. AL CENTRO DE LA SECCION, FORJADO DE ACUERDO APLANO, INCLUYE: CIMBRA APARENTE, DESCIMBRADO, CHAFLANES, COLADO, CURADO, VIBRADO, PERFILADO, DESPERDICIOS, ACABADO PULIDO FINO Y/O CON BROCHA DE PELO, HERRAMIENTA, MANO DE OBRA Y TODO LO NECESARIO PARA SU CORRECTA EJECUCION.</v>
          </cell>
          <cell r="C406" t="str">
            <v>M</v>
          </cell>
          <cell r="D406">
            <v>1</v>
          </cell>
          <cell r="E406">
            <v>352.49</v>
          </cell>
        </row>
        <row r="407">
          <cell r="A407" t="str">
            <v>G103</v>
          </cell>
          <cell r="B407" t="str">
            <v xml:space="preserve">      REPIZON DE CONCRETO F'C=200 KG/CM2, CON MALLA ELECTROSOLDADA, 6X6-6/6.  MEDIDAS GERALES. DE  60  CM DE ANCHO X 10 CM DE ESPESOR, ACABADO APALILLADO EN CARA SUPERIOR Y REMATES BOLEADOS, INCLUYE: CIMBRA APARENTE AN COSTADOS, CHAFLANES, PERFILADO, NIVELADO, COLADO, CURADO, FORJADO DE GOTERO, DESPERDICIOS, HERRAMIENTAS, MANO DE OBRA Y  ACARREO DE LOS MATERIALES AL SITIO DE SU UTILIZACION.</v>
          </cell>
          <cell r="C407" t="str">
            <v>M</v>
          </cell>
          <cell r="D407">
            <v>1</v>
          </cell>
          <cell r="E407">
            <v>468.82</v>
          </cell>
        </row>
        <row r="408">
          <cell r="A408" t="str">
            <v>G104</v>
          </cell>
          <cell r="B408" t="str">
            <v xml:space="preserve">      REGISTRO SANITARIO DE 0.40 X 0.40 X 0.45 M, CON MURO DE LADRILLO DE LAMA DE 5.5 X 11.0 X 22.0 CM, ASENTADO CON MORTERO CEMENTO-ARENA 1:3, APLANADO CON MORTERO CEMENTO-ARENA DE RIO 1:3, TAPA DE CONCRETO F'C=200 KG/CM2, MARCO Y CONTRAMARCO DE ANGULO DE 1 1/2 X 1/8", DESPERDICIOS Y ACARREO DE MATERIALES AL SITIO DE SU UTILIZACION."</v>
          </cell>
          <cell r="C408" t="str">
            <v>PZA</v>
          </cell>
          <cell r="D408">
            <v>1</v>
          </cell>
          <cell r="E408">
            <v>1323</v>
          </cell>
        </row>
        <row r="409">
          <cell r="A409" t="str">
            <v>G105</v>
          </cell>
          <cell r="B409" t="str">
            <v xml:space="preserve">      SUMINISTRO E INSTALACION DE BASE SOCKET TIPO MONOFASICA DE 4 X 100 AMP.,  INCLUYE: MUFA DE 32 MM., 1 TRAMO DE TUBO CONDUIT DE FO. GALV. P.G. DE 32 MM.  CABLE DE ALIMENTACION (LONGUITUD 6 ML)CAL 8 DE LA MUFA AL CENTRO DE CARGA MATERIALES MENORES, CONEXION, PRUEBAS, HERRAMIENTAS, MANO DE OBRA Y ACARREO DE MATERIALES AL SITIO DE SU UTILIZACION.</v>
          </cell>
          <cell r="C409" t="str">
            <v>PZA</v>
          </cell>
          <cell r="D409">
            <v>1</v>
          </cell>
          <cell r="E409">
            <v>1431.23</v>
          </cell>
        </row>
        <row r="410">
          <cell r="A410" t="str">
            <v>G101</v>
          </cell>
          <cell r="B410" t="str">
            <v xml:space="preserve">      IMPERMEABILIZACION DE PASOS EN LOSA CON DIAMETROS DE 15 CMS Y 30 CM DE ESPESOR CON CONCRETO F´C=200 KG/CM, INCLUYE: MATERIALES, ASFALTO OXIDADO, MANO DE OBRA Y HERRAMIENTA.</v>
          </cell>
          <cell r="C410" t="str">
            <v>PZA</v>
          </cell>
          <cell r="D410">
            <v>1</v>
          </cell>
          <cell r="E410">
            <v>79.28</v>
          </cell>
        </row>
        <row r="411">
          <cell r="A411" t="str">
            <v>C40</v>
          </cell>
          <cell r="B411" t="str">
            <v xml:space="preserve">      SUMINISTRO Y ELABORACION DE ROTULO DE OBRA DISTINTIVOS, MINUSVALIDO Y/O PUNTO DE REUNION CON PINTURA ESMALTE   Y DE CARACTERISTICAS Y DIMENSIONES ASI COMO TIPOGRAFIA DE ACUERDO CON DISEÑO PROPORCIONADO POR LA SIOP, INCLUYE: MATERIALES, MANO DE OBRA CALIFICADA, HERRAMIENTA, EQUIPO, ANDAMIOS Y TODO LO NECESARIO PARA SU CORRECTA EJECUCION.</v>
          </cell>
          <cell r="C411" t="str">
            <v>PZA</v>
          </cell>
          <cell r="D411">
            <v>1</v>
          </cell>
          <cell r="E411">
            <v>540</v>
          </cell>
        </row>
        <row r="412">
          <cell r="A412" t="str">
            <v>G106</v>
          </cell>
          <cell r="B412" t="str">
            <v xml:space="preserve">      RAMALEO DE TUBERIA DE CPVC DE 3/4 A 1 1/2" PARA ALIMENTACION A SALIDAS DE MUEBLES, INCLUYE: CONEXIONES, COPLES, TEES, CODOS, REDUCCIONES, TUERCA UNION, PEGAMENTO, MANO DE OBRA Y ACARREOS DE LOS MATERIALES AL SITIO DE SU COLOCACION.</v>
          </cell>
          <cell r="C412" t="str">
            <v>M</v>
          </cell>
          <cell r="D412">
            <v>1</v>
          </cell>
          <cell r="E412">
            <v>164.35</v>
          </cell>
        </row>
        <row r="413">
          <cell r="A413" t="str">
            <v>579014F</v>
          </cell>
          <cell r="B413" t="str">
            <v xml:space="preserve">      SUCCION Y DESCARGA DE BOMBA HASTA TINACO, 21 METROS  INCLUYE: TRAZO, RANURAS, TUBERIAS Y CONEXIONES DE CPVC. PARA CEMENTAR DE 3/4" Y  1" DE DIAMETRO,  VALVULAS, BY PASS. DESDE EL FONDO DE LA CISTERNA HASTA LA DESCARGA EN EL FLOTADOR DEL TINACO, PICHANCHA DE BRONCE MCA. URREA CON CANASTILLA Y RESORTE DE ACERO INOXIDABLE, MATERIALES MENORES, DESPERDICIOS, PRUEBAS Y ACARREO DE MATERIALES AL SITIO DE SU COLOCACION (VER PLANO HIDRAULICO).</v>
          </cell>
          <cell r="C413" t="str">
            <v>PZA</v>
          </cell>
          <cell r="D413">
            <v>1</v>
          </cell>
          <cell r="E413">
            <v>3099.8</v>
          </cell>
        </row>
        <row r="414">
          <cell r="A414" t="str">
            <v>590354H</v>
          </cell>
          <cell r="B414" t="str">
            <v xml:space="preserve">      SUMINISTRO Y COLOCACION DE TARJA DE ACERO INOXIDABLE DE 40 X 40 X 26 . INCLUYE: 2 MAGUERAS FLEXIBLES, 2 LLAVES ANGULARES FIG. 401, SOPORTES,  MATERIALES MENORES, PRUEBAS Y ACARREO DE MATERIALES AL SITIO DE SU COLOCACION.</v>
          </cell>
          <cell r="C414" t="str">
            <v>PZA</v>
          </cell>
          <cell r="D414">
            <v>1</v>
          </cell>
          <cell r="E414">
            <v>1419.97</v>
          </cell>
        </row>
        <row r="415">
          <cell r="A415" t="str">
            <v>FILTRO</v>
          </cell>
          <cell r="B415" t="str">
            <v xml:space="preserve">      RELLENO A MANO, CON GRAVA DE 3/4 " DE DIAMETRO LIBRE DE FINOS, ESTRUCTURA DE PISOS Y/O COMO FILTRO, INCLUYE: MATERIALES, ACARREOS, BANDEO, COMPACTACION, TENDIDO, EQUIPO,  NIVELADO, DESPERDICIOS, TRASPALEOS, HERRAMIENTAS Y MANO DE OBRA.</v>
          </cell>
          <cell r="C415" t="str">
            <v>m3</v>
          </cell>
          <cell r="D415">
            <v>0</v>
          </cell>
          <cell r="E415">
            <v>549.28</v>
          </cell>
        </row>
        <row r="416">
          <cell r="A416" t="str">
            <v>*TEMP0</v>
          </cell>
          <cell r="B416" t="str">
            <v xml:space="preserve">      SUMINISTRO Y COLOCACION DE CRISTAL FLOTADO TINTEX  VERDE DE 6 MM EN TABLETAS DE 10  CMS DE ANCHO, PULIDO EN CANTOS, INCLUYE: TRAZO, CORTES, AJUSTES,  MATERIALES MENORES Y DE CONSUMO, DESPERDICIOS, ANDAMIOS, HERRAMIENTAS, SELLADO PERIMETRAL, MANO DE OBRA Y ACARREO DE MATERIALES AL SITIO DE SU UTILIZACION A CUALQUIER NIVEL.</v>
          </cell>
          <cell r="C416" t="str">
            <v>M2</v>
          </cell>
          <cell r="D416">
            <v>0</v>
          </cell>
          <cell r="E416">
            <v>1251.82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2"/>
  <sheetViews>
    <sheetView showGridLines="0" showZeros="0" tabSelected="1" view="pageBreakPreview" zoomScale="85" zoomScaleNormal="85" zoomScaleSheetLayoutView="85" workbookViewId="0">
      <selection activeCell="C11" sqref="C11"/>
    </sheetView>
  </sheetViews>
  <sheetFormatPr baseColWidth="10" defaultColWidth="9.140625" defaultRowHeight="12.75" x14ac:dyDescent="0.25"/>
  <cols>
    <col min="1" max="1" width="2.7109375" style="1" customWidth="1"/>
    <col min="2" max="2" width="21" style="1" customWidth="1"/>
    <col min="3" max="3" width="77.85546875" style="1" customWidth="1"/>
    <col min="4" max="4" width="13.140625" style="47" customWidth="1"/>
    <col min="5" max="5" width="10.42578125" style="30" customWidth="1"/>
    <col min="6" max="6" width="14.28515625" style="1" bestFit="1" customWidth="1"/>
    <col min="7" max="7" width="17.7109375" style="1" customWidth="1"/>
    <col min="8" max="8" width="16.42578125" style="1" customWidth="1"/>
    <col min="9" max="9" width="16" style="1" customWidth="1"/>
    <col min="10" max="10" width="10.28515625" style="1" bestFit="1" customWidth="1"/>
    <col min="11" max="16384" width="9.140625" style="1"/>
  </cols>
  <sheetData>
    <row r="1" spans="2:8" ht="13.5" thickBot="1" x14ac:dyDescent="0.3"/>
    <row r="2" spans="2:8" ht="18.75" x14ac:dyDescent="0.25">
      <c r="B2" s="114"/>
      <c r="C2" s="5" t="s">
        <v>18</v>
      </c>
      <c r="D2" s="118" t="s">
        <v>21</v>
      </c>
      <c r="E2" s="118"/>
      <c r="F2" s="118"/>
      <c r="G2" s="119"/>
      <c r="H2" s="9"/>
    </row>
    <row r="3" spans="2:8" ht="18.75" x14ac:dyDescent="0.25">
      <c r="B3" s="115"/>
      <c r="C3" s="6" t="s">
        <v>19</v>
      </c>
      <c r="D3" s="120" t="s">
        <v>583</v>
      </c>
      <c r="E3" s="120"/>
      <c r="F3" s="120"/>
      <c r="G3" s="121"/>
      <c r="H3" s="10"/>
    </row>
    <row r="4" spans="2:8" x14ac:dyDescent="0.25">
      <c r="B4" s="115"/>
      <c r="C4" s="113" t="s">
        <v>23</v>
      </c>
      <c r="D4" s="120"/>
      <c r="E4" s="120"/>
      <c r="F4" s="120"/>
      <c r="G4" s="121"/>
      <c r="H4" s="10"/>
    </row>
    <row r="5" spans="2:8" ht="18.75" customHeight="1" x14ac:dyDescent="0.25">
      <c r="B5" s="115"/>
      <c r="C5" s="113"/>
      <c r="D5" s="120"/>
      <c r="E5" s="120"/>
      <c r="F5" s="120"/>
      <c r="G5" s="121"/>
      <c r="H5" s="10"/>
    </row>
    <row r="6" spans="2:8" ht="19.5" thickBot="1" x14ac:dyDescent="0.3">
      <c r="B6" s="115"/>
      <c r="C6" s="19"/>
      <c r="D6" s="120"/>
      <c r="E6" s="120"/>
      <c r="F6" s="120"/>
      <c r="G6" s="121"/>
      <c r="H6" s="10"/>
    </row>
    <row r="7" spans="2:8" x14ac:dyDescent="0.25">
      <c r="B7" s="116"/>
      <c r="C7" s="11" t="s">
        <v>0</v>
      </c>
      <c r="D7" s="122" t="s">
        <v>1</v>
      </c>
      <c r="E7" s="123"/>
      <c r="F7" s="123"/>
      <c r="G7" s="12"/>
      <c r="H7" s="10"/>
    </row>
    <row r="8" spans="2:8" ht="17.25" customHeight="1" x14ac:dyDescent="0.25">
      <c r="B8" s="116"/>
      <c r="C8" s="124" t="s">
        <v>300</v>
      </c>
      <c r="D8" s="126" t="s">
        <v>2</v>
      </c>
      <c r="E8" s="127"/>
      <c r="F8" s="127"/>
      <c r="G8" s="13"/>
      <c r="H8" s="10"/>
    </row>
    <row r="9" spans="2:8" ht="21.75" customHeight="1" x14ac:dyDescent="0.25">
      <c r="B9" s="116"/>
      <c r="C9" s="124"/>
      <c r="D9" s="48"/>
      <c r="E9" s="127" t="s">
        <v>3</v>
      </c>
      <c r="F9" s="127"/>
      <c r="G9" s="14"/>
      <c r="H9" s="10"/>
    </row>
    <row r="10" spans="2:8" ht="25.5" customHeight="1" thickBot="1" x14ac:dyDescent="0.3">
      <c r="B10" s="116"/>
      <c r="C10" s="125"/>
      <c r="D10" s="128" t="s">
        <v>20</v>
      </c>
      <c r="E10" s="129"/>
      <c r="F10" s="129"/>
      <c r="G10" s="15"/>
      <c r="H10" s="16"/>
    </row>
    <row r="11" spans="2:8" x14ac:dyDescent="0.25">
      <c r="B11" s="116"/>
      <c r="C11" s="17" t="s">
        <v>4</v>
      </c>
      <c r="D11" s="130" t="s">
        <v>5</v>
      </c>
      <c r="E11" s="118"/>
      <c r="F11" s="118"/>
      <c r="G11" s="119"/>
      <c r="H11" s="18" t="s">
        <v>6</v>
      </c>
    </row>
    <row r="12" spans="2:8" x14ac:dyDescent="0.25">
      <c r="B12" s="116"/>
      <c r="C12" s="131"/>
      <c r="D12" s="115">
        <v>0</v>
      </c>
      <c r="E12" s="120"/>
      <c r="F12" s="120"/>
      <c r="G12" s="121"/>
      <c r="H12" s="108"/>
    </row>
    <row r="13" spans="2:8" ht="13.5" thickBot="1" x14ac:dyDescent="0.3">
      <c r="B13" s="117"/>
      <c r="C13" s="132"/>
      <c r="D13" s="133"/>
      <c r="E13" s="134"/>
      <c r="F13" s="134"/>
      <c r="G13" s="135"/>
      <c r="H13" s="109"/>
    </row>
    <row r="14" spans="2:8" ht="13.5" thickBot="1" x14ac:dyDescent="0.3"/>
    <row r="15" spans="2:8" ht="13.5" thickBot="1" x14ac:dyDescent="0.3">
      <c r="B15" s="110" t="s">
        <v>27</v>
      </c>
      <c r="C15" s="111"/>
      <c r="D15" s="111"/>
      <c r="E15" s="111"/>
      <c r="F15" s="111"/>
      <c r="G15" s="111"/>
      <c r="H15" s="112"/>
    </row>
    <row r="16" spans="2:8" s="2" customFormat="1" ht="13.5" thickBot="1" x14ac:dyDescent="0.3">
      <c r="B16" s="3"/>
      <c r="C16" s="3"/>
      <c r="D16" s="49"/>
      <c r="E16" s="31"/>
      <c r="F16" s="3"/>
      <c r="G16" s="3"/>
      <c r="H16" s="3"/>
    </row>
    <row r="17" spans="1:12" ht="26.25" thickBot="1" x14ac:dyDescent="0.3">
      <c r="A17" s="25"/>
      <c r="B17" s="20" t="s">
        <v>7</v>
      </c>
      <c r="C17" s="21" t="s">
        <v>8</v>
      </c>
      <c r="D17" s="50" t="s">
        <v>9</v>
      </c>
      <c r="E17" s="32" t="s">
        <v>10</v>
      </c>
      <c r="F17" s="22" t="s">
        <v>11</v>
      </c>
      <c r="G17" s="22" t="s">
        <v>12</v>
      </c>
      <c r="H17" s="23" t="s">
        <v>13</v>
      </c>
    </row>
    <row r="18" spans="1:12" ht="60" x14ac:dyDescent="0.25">
      <c r="A18" s="25"/>
      <c r="B18" s="37"/>
      <c r="C18" s="36" t="str">
        <f>+C8</f>
        <v>Rehabilitación del Centro de Atención Primaria en Adicciones Nueva Vida De Puerto Vallarta, CLUES JCSSA013651 en el municipio de Puerto Vallarta, Jalisco y Rehabilitación del Centro de Salud Las Palmas, CLUES JCSSA004312 en el municipio de Puerto Vallarta, Jalisco.</v>
      </c>
      <c r="D18" s="51"/>
      <c r="E18" s="38"/>
      <c r="F18" s="39"/>
      <c r="G18" s="40"/>
      <c r="H18" s="41"/>
    </row>
    <row r="19" spans="1:12" ht="30" x14ac:dyDescent="0.25">
      <c r="A19" s="25"/>
      <c r="B19" s="68" t="s">
        <v>24</v>
      </c>
      <c r="C19" s="67" t="s">
        <v>263</v>
      </c>
      <c r="D19" s="69"/>
      <c r="E19" s="68"/>
      <c r="F19" s="70"/>
      <c r="G19" s="71"/>
      <c r="H19" s="97">
        <f>H20+H24+H42+H50+H53+H58+H77+H79+H89+H92+H98+H103</f>
        <v>0</v>
      </c>
      <c r="I19" s="56"/>
      <c r="J19" s="57"/>
    </row>
    <row r="20" spans="1:12" ht="15" x14ac:dyDescent="0.25">
      <c r="A20" s="25"/>
      <c r="B20" s="76" t="s">
        <v>29</v>
      </c>
      <c r="C20" s="77" t="s">
        <v>30</v>
      </c>
      <c r="D20" s="78"/>
      <c r="E20" s="76"/>
      <c r="F20" s="79"/>
      <c r="G20" s="80"/>
      <c r="H20" s="98">
        <f>SUM(H21:H23)</f>
        <v>0</v>
      </c>
      <c r="I20" s="56"/>
      <c r="J20" s="57"/>
    </row>
    <row r="21" spans="1:12" ht="45" x14ac:dyDescent="0.25">
      <c r="A21" s="25"/>
      <c r="B21" s="42" t="s">
        <v>305</v>
      </c>
      <c r="C21" s="44" t="s">
        <v>31</v>
      </c>
      <c r="D21" s="52" t="s">
        <v>32</v>
      </c>
      <c r="E21" s="102">
        <v>4609</v>
      </c>
      <c r="F21" s="43"/>
      <c r="G21" s="40"/>
      <c r="H21" s="99">
        <f t="shared" ref="H21:H76" si="0">+F21*E21</f>
        <v>0</v>
      </c>
      <c r="I21" s="56"/>
      <c r="J21" s="57"/>
      <c r="K21" s="57"/>
      <c r="L21" s="57"/>
    </row>
    <row r="22" spans="1:12" ht="30" x14ac:dyDescent="0.25">
      <c r="A22" s="25"/>
      <c r="B22" s="42" t="s">
        <v>306</v>
      </c>
      <c r="C22" s="44" t="s">
        <v>265</v>
      </c>
      <c r="D22" s="52" t="s">
        <v>32</v>
      </c>
      <c r="E22" s="102">
        <v>3500</v>
      </c>
      <c r="F22" s="43"/>
      <c r="G22" s="40"/>
      <c r="H22" s="99">
        <f t="shared" si="0"/>
        <v>0</v>
      </c>
      <c r="I22" s="56"/>
      <c r="J22" s="57"/>
      <c r="K22" s="57"/>
      <c r="L22" s="57"/>
    </row>
    <row r="23" spans="1:12" ht="45" x14ac:dyDescent="0.25">
      <c r="A23" s="25"/>
      <c r="B23" s="42" t="s">
        <v>307</v>
      </c>
      <c r="C23" s="44" t="s">
        <v>266</v>
      </c>
      <c r="D23" s="52" t="s">
        <v>32</v>
      </c>
      <c r="E23" s="102">
        <v>1400.68</v>
      </c>
      <c r="F23" s="43"/>
      <c r="G23" s="40"/>
      <c r="H23" s="99">
        <f t="shared" si="0"/>
        <v>0</v>
      </c>
      <c r="I23" s="56"/>
      <c r="J23" s="57"/>
      <c r="K23" s="57"/>
      <c r="L23" s="57"/>
    </row>
    <row r="24" spans="1:12" ht="15" x14ac:dyDescent="0.25">
      <c r="A24" s="25"/>
      <c r="B24" s="76" t="s">
        <v>33</v>
      </c>
      <c r="C24" s="77" t="s">
        <v>34</v>
      </c>
      <c r="D24" s="78"/>
      <c r="E24" s="103">
        <v>0</v>
      </c>
      <c r="F24" s="79"/>
      <c r="G24" s="80"/>
      <c r="H24" s="98">
        <f>SUM(H25:H41)</f>
        <v>0</v>
      </c>
      <c r="I24" s="56"/>
      <c r="J24" s="57"/>
      <c r="K24" s="57"/>
      <c r="L24" s="57"/>
    </row>
    <row r="25" spans="1:12" ht="45" x14ac:dyDescent="0.25">
      <c r="A25" s="25"/>
      <c r="B25" s="42" t="s">
        <v>308</v>
      </c>
      <c r="C25" s="44" t="s">
        <v>37</v>
      </c>
      <c r="D25" s="52" t="s">
        <v>38</v>
      </c>
      <c r="E25" s="102">
        <v>27</v>
      </c>
      <c r="F25" s="43"/>
      <c r="G25" s="40"/>
      <c r="H25" s="99">
        <f t="shared" si="0"/>
        <v>0</v>
      </c>
      <c r="I25" s="56"/>
      <c r="J25" s="57"/>
      <c r="K25" s="57"/>
      <c r="L25" s="57"/>
    </row>
    <row r="26" spans="1:12" ht="60" x14ac:dyDescent="0.25">
      <c r="A26" s="25"/>
      <c r="B26" s="42" t="s">
        <v>309</v>
      </c>
      <c r="C26" s="44" t="s">
        <v>268</v>
      </c>
      <c r="D26" s="52" t="s">
        <v>32</v>
      </c>
      <c r="E26" s="102">
        <v>125.63</v>
      </c>
      <c r="F26" s="43"/>
      <c r="G26" s="40"/>
      <c r="H26" s="99">
        <f t="shared" si="0"/>
        <v>0</v>
      </c>
      <c r="I26" s="56"/>
      <c r="J26" s="57"/>
      <c r="K26" s="57"/>
      <c r="L26" s="57"/>
    </row>
    <row r="27" spans="1:12" ht="45" x14ac:dyDescent="0.25">
      <c r="A27" s="25"/>
      <c r="B27" s="42" t="s">
        <v>310</v>
      </c>
      <c r="C27" s="44" t="s">
        <v>47</v>
      </c>
      <c r="D27" s="52" t="s">
        <v>32</v>
      </c>
      <c r="E27" s="102">
        <v>215.93</v>
      </c>
      <c r="F27" s="43"/>
      <c r="G27" s="40"/>
      <c r="H27" s="99">
        <f t="shared" si="0"/>
        <v>0</v>
      </c>
      <c r="I27" s="56"/>
      <c r="J27" s="57"/>
      <c r="K27" s="57"/>
      <c r="L27" s="57"/>
    </row>
    <row r="28" spans="1:12" ht="45" x14ac:dyDescent="0.25">
      <c r="A28" s="25"/>
      <c r="B28" s="42" t="s">
        <v>311</v>
      </c>
      <c r="C28" s="44" t="s">
        <v>48</v>
      </c>
      <c r="D28" s="52" t="s">
        <v>32</v>
      </c>
      <c r="E28" s="102">
        <v>215.93</v>
      </c>
      <c r="F28" s="43"/>
      <c r="G28" s="40"/>
      <c r="H28" s="99">
        <f t="shared" si="0"/>
        <v>0</v>
      </c>
      <c r="I28" s="56"/>
      <c r="J28" s="57"/>
      <c r="K28" s="57"/>
      <c r="L28" s="57"/>
    </row>
    <row r="29" spans="1:12" ht="24" customHeight="1" x14ac:dyDescent="0.25">
      <c r="A29" s="25"/>
      <c r="B29" s="42" t="s">
        <v>312</v>
      </c>
      <c r="C29" s="44" t="s">
        <v>49</v>
      </c>
      <c r="D29" s="52" t="s">
        <v>32</v>
      </c>
      <c r="E29" s="102">
        <v>215.95</v>
      </c>
      <c r="F29" s="43"/>
      <c r="G29" s="40"/>
      <c r="H29" s="99">
        <f t="shared" si="0"/>
        <v>0</v>
      </c>
      <c r="I29" s="56"/>
      <c r="J29" s="57"/>
      <c r="K29" s="57"/>
      <c r="L29" s="57"/>
    </row>
    <row r="30" spans="1:12" ht="45" x14ac:dyDescent="0.25">
      <c r="A30" s="25"/>
      <c r="B30" s="42" t="s">
        <v>313</v>
      </c>
      <c r="C30" s="44" t="s">
        <v>50</v>
      </c>
      <c r="D30" s="52" t="s">
        <v>32</v>
      </c>
      <c r="E30" s="102">
        <v>10</v>
      </c>
      <c r="F30" s="43"/>
      <c r="G30" s="40"/>
      <c r="H30" s="99">
        <f t="shared" si="0"/>
        <v>0</v>
      </c>
      <c r="I30" s="56"/>
      <c r="J30" s="57"/>
      <c r="K30" s="57"/>
      <c r="L30" s="57"/>
    </row>
    <row r="31" spans="1:12" ht="45" x14ac:dyDescent="0.25">
      <c r="A31" s="25"/>
      <c r="B31" s="42" t="s">
        <v>314</v>
      </c>
      <c r="C31" s="44" t="s">
        <v>269</v>
      </c>
      <c r="D31" s="52" t="s">
        <v>32</v>
      </c>
      <c r="E31" s="102">
        <v>10</v>
      </c>
      <c r="F31" s="43"/>
      <c r="G31" s="40"/>
      <c r="H31" s="99">
        <f t="shared" si="0"/>
        <v>0</v>
      </c>
      <c r="I31" s="56"/>
      <c r="J31" s="57"/>
      <c r="K31" s="57"/>
      <c r="L31" s="57"/>
    </row>
    <row r="32" spans="1:12" ht="45" x14ac:dyDescent="0.25">
      <c r="A32" s="25"/>
      <c r="B32" s="42" t="s">
        <v>315</v>
      </c>
      <c r="C32" s="44" t="s">
        <v>51</v>
      </c>
      <c r="D32" s="52" t="s">
        <v>38</v>
      </c>
      <c r="E32" s="102">
        <v>4</v>
      </c>
      <c r="F32" s="43"/>
      <c r="G32" s="40"/>
      <c r="H32" s="99">
        <f t="shared" si="0"/>
        <v>0</v>
      </c>
      <c r="I32" s="56"/>
      <c r="J32" s="57"/>
      <c r="K32" s="57"/>
      <c r="L32" s="57"/>
    </row>
    <row r="33" spans="1:12" ht="45" x14ac:dyDescent="0.25">
      <c r="A33" s="25"/>
      <c r="B33" s="42" t="s">
        <v>316</v>
      </c>
      <c r="C33" s="44" t="s">
        <v>270</v>
      </c>
      <c r="D33" s="52" t="s">
        <v>41</v>
      </c>
      <c r="E33" s="102">
        <v>867.22</v>
      </c>
      <c r="F33" s="43"/>
      <c r="G33" s="40"/>
      <c r="H33" s="99">
        <f t="shared" si="0"/>
        <v>0</v>
      </c>
      <c r="I33" s="56"/>
      <c r="J33" s="57"/>
      <c r="K33" s="57"/>
      <c r="L33" s="57"/>
    </row>
    <row r="34" spans="1:12" ht="50.25" customHeight="1" x14ac:dyDescent="0.25">
      <c r="A34" s="25"/>
      <c r="B34" s="42" t="s">
        <v>317</v>
      </c>
      <c r="C34" s="44" t="s">
        <v>53</v>
      </c>
      <c r="D34" s="52" t="s">
        <v>54</v>
      </c>
      <c r="E34" s="102">
        <v>7804.98</v>
      </c>
      <c r="F34" s="43"/>
      <c r="G34" s="40"/>
      <c r="H34" s="99">
        <f t="shared" si="0"/>
        <v>0</v>
      </c>
      <c r="I34" s="56"/>
      <c r="J34" s="57"/>
      <c r="K34" s="57"/>
      <c r="L34" s="57"/>
    </row>
    <row r="35" spans="1:12" ht="36" customHeight="1" x14ac:dyDescent="0.25">
      <c r="A35" s="25"/>
      <c r="B35" s="42" t="s">
        <v>318</v>
      </c>
      <c r="C35" s="44" t="s">
        <v>57</v>
      </c>
      <c r="D35" s="52" t="s">
        <v>41</v>
      </c>
      <c r="E35" s="102">
        <v>205.4</v>
      </c>
      <c r="F35" s="43"/>
      <c r="G35" s="40"/>
      <c r="H35" s="99">
        <f t="shared" si="0"/>
        <v>0</v>
      </c>
      <c r="I35" s="56"/>
      <c r="J35" s="57"/>
      <c r="K35" s="57"/>
      <c r="L35" s="57"/>
    </row>
    <row r="36" spans="1:12" ht="50.25" customHeight="1" x14ac:dyDescent="0.25">
      <c r="A36" s="25"/>
      <c r="B36" s="42" t="s">
        <v>319</v>
      </c>
      <c r="C36" s="44" t="s">
        <v>61</v>
      </c>
      <c r="D36" s="52" t="s">
        <v>38</v>
      </c>
      <c r="E36" s="102">
        <v>4</v>
      </c>
      <c r="F36" s="43"/>
      <c r="G36" s="40"/>
      <c r="H36" s="99">
        <f t="shared" si="0"/>
        <v>0</v>
      </c>
      <c r="I36" s="56"/>
      <c r="J36" s="57"/>
      <c r="K36" s="57"/>
      <c r="L36" s="57"/>
    </row>
    <row r="37" spans="1:12" ht="34.5" customHeight="1" x14ac:dyDescent="0.25">
      <c r="A37" s="25"/>
      <c r="B37" s="42" t="s">
        <v>320</v>
      </c>
      <c r="C37" s="44" t="s">
        <v>62</v>
      </c>
      <c r="D37" s="52" t="s">
        <v>38</v>
      </c>
      <c r="E37" s="102">
        <v>8</v>
      </c>
      <c r="F37" s="43"/>
      <c r="G37" s="40"/>
      <c r="H37" s="99">
        <f t="shared" si="0"/>
        <v>0</v>
      </c>
      <c r="I37" s="56"/>
      <c r="J37" s="57"/>
      <c r="K37" s="57"/>
      <c r="L37" s="57"/>
    </row>
    <row r="38" spans="1:12" ht="45" x14ac:dyDescent="0.25">
      <c r="A38" s="25"/>
      <c r="B38" s="42" t="s">
        <v>321</v>
      </c>
      <c r="C38" s="44" t="s">
        <v>64</v>
      </c>
      <c r="D38" s="52" t="s">
        <v>38</v>
      </c>
      <c r="E38" s="102">
        <v>4</v>
      </c>
      <c r="F38" s="43"/>
      <c r="G38" s="40"/>
      <c r="H38" s="99">
        <f t="shared" si="0"/>
        <v>0</v>
      </c>
      <c r="I38" s="56"/>
      <c r="J38" s="57"/>
      <c r="K38" s="57"/>
      <c r="L38" s="57"/>
    </row>
    <row r="39" spans="1:12" ht="45" x14ac:dyDescent="0.25">
      <c r="A39" s="25"/>
      <c r="B39" s="42" t="s">
        <v>322</v>
      </c>
      <c r="C39" s="44" t="s">
        <v>65</v>
      </c>
      <c r="D39" s="52" t="s">
        <v>38</v>
      </c>
      <c r="E39" s="102">
        <v>2</v>
      </c>
      <c r="F39" s="43"/>
      <c r="G39" s="40"/>
      <c r="H39" s="99">
        <f t="shared" si="0"/>
        <v>0</v>
      </c>
      <c r="I39" s="56"/>
      <c r="J39" s="57"/>
      <c r="K39" s="57"/>
      <c r="L39" s="57"/>
    </row>
    <row r="40" spans="1:12" ht="45" x14ac:dyDescent="0.25">
      <c r="A40" s="25"/>
      <c r="B40" s="42" t="s">
        <v>323</v>
      </c>
      <c r="C40" s="44" t="s">
        <v>66</v>
      </c>
      <c r="D40" s="52" t="s">
        <v>32</v>
      </c>
      <c r="E40" s="102">
        <v>20.8</v>
      </c>
      <c r="F40" s="43"/>
      <c r="G40" s="40"/>
      <c r="H40" s="99">
        <f t="shared" si="0"/>
        <v>0</v>
      </c>
      <c r="I40" s="56"/>
      <c r="J40" s="57"/>
      <c r="K40" s="57"/>
      <c r="L40" s="57"/>
    </row>
    <row r="41" spans="1:12" ht="45" x14ac:dyDescent="0.25">
      <c r="A41" s="25"/>
      <c r="B41" s="42" t="s">
        <v>324</v>
      </c>
      <c r="C41" s="44" t="s">
        <v>70</v>
      </c>
      <c r="D41" s="52" t="s">
        <v>25</v>
      </c>
      <c r="E41" s="102">
        <v>38</v>
      </c>
      <c r="F41" s="43"/>
      <c r="G41" s="40"/>
      <c r="H41" s="99">
        <f t="shared" si="0"/>
        <v>0</v>
      </c>
      <c r="I41" s="56"/>
      <c r="J41" s="57"/>
      <c r="K41" s="57"/>
      <c r="L41" s="57"/>
    </row>
    <row r="42" spans="1:12" ht="15" x14ac:dyDescent="0.25">
      <c r="A42" s="25"/>
      <c r="B42" s="76" t="s">
        <v>71</v>
      </c>
      <c r="C42" s="77" t="s">
        <v>72</v>
      </c>
      <c r="D42" s="78"/>
      <c r="E42" s="103">
        <v>0</v>
      </c>
      <c r="F42" s="79"/>
      <c r="G42" s="80"/>
      <c r="H42" s="98">
        <f>SUM(H43:H49)</f>
        <v>0</v>
      </c>
      <c r="I42" s="56"/>
      <c r="J42" s="57"/>
      <c r="K42" s="57"/>
      <c r="L42" s="57"/>
    </row>
    <row r="43" spans="1:12" ht="45" x14ac:dyDescent="0.25">
      <c r="A43" s="25"/>
      <c r="B43" s="42" t="s">
        <v>325</v>
      </c>
      <c r="C43" s="44" t="s">
        <v>272</v>
      </c>
      <c r="D43" s="52" t="s">
        <v>41</v>
      </c>
      <c r="E43" s="102">
        <v>151.97999999999999</v>
      </c>
      <c r="F43" s="43"/>
      <c r="G43" s="40"/>
      <c r="H43" s="99">
        <f t="shared" si="0"/>
        <v>0</v>
      </c>
      <c r="I43" s="56"/>
      <c r="J43" s="57"/>
      <c r="K43" s="57"/>
      <c r="L43" s="57"/>
    </row>
    <row r="44" spans="1:12" ht="45" x14ac:dyDescent="0.25">
      <c r="A44" s="25"/>
      <c r="B44" s="42" t="s">
        <v>326</v>
      </c>
      <c r="C44" s="44" t="s">
        <v>75</v>
      </c>
      <c r="D44" s="52" t="s">
        <v>32</v>
      </c>
      <c r="E44" s="102">
        <v>868.06</v>
      </c>
      <c r="F44" s="43"/>
      <c r="G44" s="40"/>
      <c r="H44" s="99">
        <f t="shared" si="0"/>
        <v>0</v>
      </c>
      <c r="I44" s="56"/>
      <c r="J44" s="57"/>
      <c r="K44" s="57"/>
      <c r="L44" s="57"/>
    </row>
    <row r="45" spans="1:12" ht="45" x14ac:dyDescent="0.25">
      <c r="A45" s="25"/>
      <c r="B45" s="42" t="s">
        <v>327</v>
      </c>
      <c r="C45" s="44" t="s">
        <v>273</v>
      </c>
      <c r="D45" s="52" t="s">
        <v>38</v>
      </c>
      <c r="E45" s="102">
        <v>61</v>
      </c>
      <c r="F45" s="43"/>
      <c r="G45" s="40"/>
      <c r="H45" s="99">
        <f t="shared" si="0"/>
        <v>0</v>
      </c>
      <c r="I45" s="56"/>
      <c r="J45" s="57"/>
      <c r="K45" s="57"/>
      <c r="L45" s="57"/>
    </row>
    <row r="46" spans="1:12" ht="45" x14ac:dyDescent="0.25">
      <c r="A46" s="25"/>
      <c r="B46" s="42" t="s">
        <v>328</v>
      </c>
      <c r="C46" s="44" t="s">
        <v>274</v>
      </c>
      <c r="D46" s="52" t="s">
        <v>41</v>
      </c>
      <c r="E46" s="102">
        <v>28.41</v>
      </c>
      <c r="F46" s="43"/>
      <c r="G46" s="40"/>
      <c r="H46" s="99">
        <f t="shared" si="0"/>
        <v>0</v>
      </c>
      <c r="I46" s="56"/>
      <c r="J46" s="57"/>
      <c r="K46" s="57"/>
      <c r="L46" s="57"/>
    </row>
    <row r="47" spans="1:12" ht="60" x14ac:dyDescent="0.25">
      <c r="A47" s="25"/>
      <c r="B47" s="42" t="s">
        <v>329</v>
      </c>
      <c r="C47" s="44" t="s">
        <v>275</v>
      </c>
      <c r="D47" s="52" t="s">
        <v>78</v>
      </c>
      <c r="E47" s="102">
        <v>2989.66</v>
      </c>
      <c r="F47" s="43"/>
      <c r="G47" s="40"/>
      <c r="H47" s="99">
        <f t="shared" si="0"/>
        <v>0</v>
      </c>
      <c r="I47" s="56"/>
      <c r="J47" s="57"/>
      <c r="K47" s="57"/>
      <c r="L47" s="57"/>
    </row>
    <row r="48" spans="1:12" ht="45" x14ac:dyDescent="0.25">
      <c r="A48" s="25"/>
      <c r="B48" s="42" t="s">
        <v>330</v>
      </c>
      <c r="C48" s="44" t="s">
        <v>79</v>
      </c>
      <c r="D48" s="52" t="s">
        <v>32</v>
      </c>
      <c r="E48" s="102">
        <v>33.31</v>
      </c>
      <c r="F48" s="43"/>
      <c r="G48" s="40"/>
      <c r="H48" s="99">
        <f t="shared" si="0"/>
        <v>0</v>
      </c>
      <c r="I48" s="56"/>
      <c r="J48" s="57"/>
      <c r="K48" s="57"/>
      <c r="L48" s="57"/>
    </row>
    <row r="49" spans="1:12" ht="45" x14ac:dyDescent="0.25">
      <c r="A49" s="25"/>
      <c r="B49" s="42" t="s">
        <v>331</v>
      </c>
      <c r="C49" s="44" t="s">
        <v>80</v>
      </c>
      <c r="D49" s="52" t="s">
        <v>25</v>
      </c>
      <c r="E49" s="102">
        <v>69.23</v>
      </c>
      <c r="F49" s="43"/>
      <c r="G49" s="40"/>
      <c r="H49" s="99">
        <f t="shared" si="0"/>
        <v>0</v>
      </c>
      <c r="I49" s="56"/>
      <c r="J49" s="57"/>
      <c r="K49" s="57"/>
      <c r="L49" s="57"/>
    </row>
    <row r="50" spans="1:12" ht="15" x14ac:dyDescent="0.25">
      <c r="A50" s="25"/>
      <c r="B50" s="76" t="s">
        <v>81</v>
      </c>
      <c r="C50" s="77" t="s">
        <v>277</v>
      </c>
      <c r="D50" s="78"/>
      <c r="E50" s="103">
        <v>0</v>
      </c>
      <c r="F50" s="79"/>
      <c r="G50" s="80"/>
      <c r="H50" s="98">
        <f>SUM(H51:H52)</f>
        <v>0</v>
      </c>
      <c r="I50" s="56"/>
      <c r="J50" s="57"/>
      <c r="K50" s="57"/>
      <c r="L50" s="57"/>
    </row>
    <row r="51" spans="1:12" ht="60" x14ac:dyDescent="0.25">
      <c r="A51" s="25"/>
      <c r="B51" s="42" t="s">
        <v>332</v>
      </c>
      <c r="C51" s="44" t="s">
        <v>83</v>
      </c>
      <c r="D51" s="52" t="s">
        <v>78</v>
      </c>
      <c r="E51" s="102">
        <v>6942.09</v>
      </c>
      <c r="F51" s="43"/>
      <c r="G51" s="40"/>
      <c r="H51" s="99">
        <f t="shared" si="0"/>
        <v>0</v>
      </c>
      <c r="I51" s="56"/>
      <c r="J51" s="57"/>
      <c r="K51" s="57"/>
      <c r="L51" s="57"/>
    </row>
    <row r="52" spans="1:12" ht="60" x14ac:dyDescent="0.25">
      <c r="A52" s="25"/>
      <c r="B52" s="42" t="s">
        <v>333</v>
      </c>
      <c r="C52" s="44" t="s">
        <v>278</v>
      </c>
      <c r="D52" s="52" t="s">
        <v>32</v>
      </c>
      <c r="E52" s="102">
        <v>6.9</v>
      </c>
      <c r="F52" s="43"/>
      <c r="G52" s="40"/>
      <c r="H52" s="99">
        <f t="shared" si="0"/>
        <v>0</v>
      </c>
      <c r="I52" s="56"/>
      <c r="J52" s="57"/>
      <c r="K52" s="57"/>
      <c r="L52" s="57"/>
    </row>
    <row r="53" spans="1:12" ht="15" x14ac:dyDescent="0.25">
      <c r="A53" s="25"/>
      <c r="B53" s="76" t="s">
        <v>84</v>
      </c>
      <c r="C53" s="77" t="s">
        <v>280</v>
      </c>
      <c r="D53" s="78"/>
      <c r="E53" s="103">
        <v>0</v>
      </c>
      <c r="F53" s="79"/>
      <c r="G53" s="80"/>
      <c r="H53" s="98">
        <f>SUM(H54:H57)</f>
        <v>0</v>
      </c>
      <c r="I53" s="56"/>
      <c r="J53" s="57"/>
      <c r="K53" s="57"/>
      <c r="L53" s="57"/>
    </row>
    <row r="54" spans="1:12" ht="75" x14ac:dyDescent="0.25">
      <c r="A54" s="25"/>
      <c r="B54" s="42" t="s">
        <v>334</v>
      </c>
      <c r="C54" s="44" t="s">
        <v>90</v>
      </c>
      <c r="D54" s="52" t="s">
        <v>41</v>
      </c>
      <c r="E54" s="102">
        <v>868.06</v>
      </c>
      <c r="F54" s="43"/>
      <c r="G54" s="40"/>
      <c r="H54" s="99">
        <f t="shared" si="0"/>
        <v>0</v>
      </c>
      <c r="I54" s="56"/>
      <c r="J54" s="57"/>
      <c r="K54" s="57"/>
      <c r="L54" s="57"/>
    </row>
    <row r="55" spans="1:12" ht="45" x14ac:dyDescent="0.25">
      <c r="A55" s="25"/>
      <c r="B55" s="42" t="s">
        <v>335</v>
      </c>
      <c r="C55" s="44" t="s">
        <v>93</v>
      </c>
      <c r="D55" s="52" t="s">
        <v>25</v>
      </c>
      <c r="E55" s="102">
        <v>65.760000000000005</v>
      </c>
      <c r="F55" s="43"/>
      <c r="G55" s="40"/>
      <c r="H55" s="99">
        <f t="shared" si="0"/>
        <v>0</v>
      </c>
      <c r="I55" s="56"/>
      <c r="J55" s="57"/>
      <c r="K55" s="57"/>
      <c r="L55" s="57"/>
    </row>
    <row r="56" spans="1:12" ht="60" x14ac:dyDescent="0.25">
      <c r="A56" s="25"/>
      <c r="B56" s="42" t="s">
        <v>336</v>
      </c>
      <c r="C56" s="44" t="s">
        <v>94</v>
      </c>
      <c r="D56" s="52" t="s">
        <v>32</v>
      </c>
      <c r="E56" s="102">
        <v>212.07</v>
      </c>
      <c r="F56" s="43"/>
      <c r="G56" s="40"/>
      <c r="H56" s="99">
        <f t="shared" si="0"/>
        <v>0</v>
      </c>
      <c r="I56" s="56"/>
      <c r="J56" s="57"/>
      <c r="K56" s="57"/>
      <c r="L56" s="57"/>
    </row>
    <row r="57" spans="1:12" ht="45" x14ac:dyDescent="0.25">
      <c r="A57" s="25"/>
      <c r="B57" s="42" t="s">
        <v>337</v>
      </c>
      <c r="C57" s="44" t="s">
        <v>95</v>
      </c>
      <c r="D57" s="52" t="s">
        <v>32</v>
      </c>
      <c r="E57" s="102">
        <v>212.07</v>
      </c>
      <c r="F57" s="43"/>
      <c r="G57" s="40"/>
      <c r="H57" s="99">
        <f t="shared" si="0"/>
        <v>0</v>
      </c>
      <c r="I57" s="56"/>
      <c r="J57" s="57"/>
      <c r="K57" s="57"/>
      <c r="L57" s="57"/>
    </row>
    <row r="58" spans="1:12" ht="15" x14ac:dyDescent="0.25">
      <c r="A58" s="25"/>
      <c r="B58" s="76" t="s">
        <v>106</v>
      </c>
      <c r="C58" s="77" t="s">
        <v>107</v>
      </c>
      <c r="D58" s="78"/>
      <c r="E58" s="103">
        <v>0</v>
      </c>
      <c r="F58" s="79"/>
      <c r="G58" s="80"/>
      <c r="H58" s="98">
        <f>SUM(H59:H76)</f>
        <v>0</v>
      </c>
      <c r="I58" s="56"/>
      <c r="J58" s="57"/>
      <c r="K58" s="57"/>
      <c r="L58" s="57"/>
    </row>
    <row r="59" spans="1:12" ht="60" x14ac:dyDescent="0.25">
      <c r="A59" s="25"/>
      <c r="B59" s="42" t="s">
        <v>338</v>
      </c>
      <c r="C59" s="44" t="s">
        <v>108</v>
      </c>
      <c r="D59" s="52" t="s">
        <v>32</v>
      </c>
      <c r="E59" s="102">
        <v>359.14</v>
      </c>
      <c r="F59" s="43"/>
      <c r="G59" s="40"/>
      <c r="H59" s="99">
        <f t="shared" si="0"/>
        <v>0</v>
      </c>
      <c r="I59" s="56"/>
      <c r="J59" s="57"/>
      <c r="K59" s="57"/>
      <c r="L59" s="57"/>
    </row>
    <row r="60" spans="1:12" ht="45" x14ac:dyDescent="0.25">
      <c r="A60" s="25"/>
      <c r="B60" s="42" t="s">
        <v>339</v>
      </c>
      <c r="C60" s="44" t="s">
        <v>111</v>
      </c>
      <c r="D60" s="52" t="s">
        <v>32</v>
      </c>
      <c r="E60" s="102">
        <v>20</v>
      </c>
      <c r="F60" s="43"/>
      <c r="G60" s="40"/>
      <c r="H60" s="99">
        <f t="shared" si="0"/>
        <v>0</v>
      </c>
      <c r="I60" s="56"/>
      <c r="J60" s="57"/>
      <c r="K60" s="57"/>
      <c r="L60" s="57"/>
    </row>
    <row r="61" spans="1:12" ht="45" x14ac:dyDescent="0.25">
      <c r="A61" s="25"/>
      <c r="B61" s="42" t="s">
        <v>340</v>
      </c>
      <c r="C61" s="44" t="s">
        <v>112</v>
      </c>
      <c r="D61" s="52" t="s">
        <v>32</v>
      </c>
      <c r="E61" s="102">
        <v>10</v>
      </c>
      <c r="F61" s="43"/>
      <c r="G61" s="40"/>
      <c r="H61" s="99">
        <f t="shared" si="0"/>
        <v>0</v>
      </c>
      <c r="I61" s="56"/>
      <c r="J61" s="57"/>
      <c r="K61" s="57"/>
      <c r="L61" s="57"/>
    </row>
    <row r="62" spans="1:12" ht="45" x14ac:dyDescent="0.25">
      <c r="A62" s="25"/>
      <c r="B62" s="42" t="s">
        <v>341</v>
      </c>
      <c r="C62" s="44" t="s">
        <v>113</v>
      </c>
      <c r="D62" s="52" t="s">
        <v>25</v>
      </c>
      <c r="E62" s="102">
        <v>82.63</v>
      </c>
      <c r="F62" s="43"/>
      <c r="G62" s="40"/>
      <c r="H62" s="99">
        <f t="shared" si="0"/>
        <v>0</v>
      </c>
      <c r="I62" s="56"/>
      <c r="J62" s="57"/>
      <c r="K62" s="57"/>
      <c r="L62" s="57"/>
    </row>
    <row r="63" spans="1:12" ht="60" x14ac:dyDescent="0.25">
      <c r="A63" s="25"/>
      <c r="B63" s="42" t="s">
        <v>342</v>
      </c>
      <c r="C63" s="44" t="s">
        <v>114</v>
      </c>
      <c r="D63" s="52" t="s">
        <v>32</v>
      </c>
      <c r="E63" s="102">
        <v>5631.44</v>
      </c>
      <c r="F63" s="43"/>
      <c r="G63" s="40"/>
      <c r="H63" s="99">
        <f t="shared" si="0"/>
        <v>0</v>
      </c>
      <c r="I63" s="56"/>
      <c r="J63" s="57"/>
      <c r="K63" s="57"/>
      <c r="L63" s="57"/>
    </row>
    <row r="64" spans="1:12" ht="90" x14ac:dyDescent="0.25">
      <c r="A64" s="25"/>
      <c r="B64" s="42" t="s">
        <v>343</v>
      </c>
      <c r="C64" s="44" t="s">
        <v>115</v>
      </c>
      <c r="D64" s="52" t="s">
        <v>32</v>
      </c>
      <c r="E64" s="102">
        <v>212.07</v>
      </c>
      <c r="F64" s="43"/>
      <c r="G64" s="40"/>
      <c r="H64" s="99">
        <f t="shared" si="0"/>
        <v>0</v>
      </c>
      <c r="I64" s="56"/>
      <c r="J64" s="57"/>
      <c r="K64" s="57"/>
      <c r="L64" s="57"/>
    </row>
    <row r="65" spans="1:12" ht="60" x14ac:dyDescent="0.25">
      <c r="A65" s="25"/>
      <c r="B65" s="42" t="s">
        <v>344</v>
      </c>
      <c r="C65" s="44" t="s">
        <v>116</v>
      </c>
      <c r="D65" s="52" t="s">
        <v>25</v>
      </c>
      <c r="E65" s="102">
        <v>82.63</v>
      </c>
      <c r="F65" s="43"/>
      <c r="G65" s="40"/>
      <c r="H65" s="99">
        <f t="shared" si="0"/>
        <v>0</v>
      </c>
      <c r="I65" s="56"/>
      <c r="J65" s="57"/>
      <c r="K65" s="57"/>
      <c r="L65" s="57"/>
    </row>
    <row r="66" spans="1:12" ht="45" x14ac:dyDescent="0.25">
      <c r="A66" s="25"/>
      <c r="B66" s="42" t="s">
        <v>345</v>
      </c>
      <c r="C66" s="44" t="s">
        <v>118</v>
      </c>
      <c r="D66" s="52" t="s">
        <v>32</v>
      </c>
      <c r="E66" s="102">
        <v>125.63</v>
      </c>
      <c r="F66" s="43"/>
      <c r="G66" s="40"/>
      <c r="H66" s="99">
        <f t="shared" si="0"/>
        <v>0</v>
      </c>
      <c r="I66" s="56"/>
      <c r="J66" s="57"/>
      <c r="K66" s="57"/>
      <c r="L66" s="57"/>
    </row>
    <row r="67" spans="1:12" ht="45" x14ac:dyDescent="0.25">
      <c r="A67" s="25"/>
      <c r="B67" s="42" t="s">
        <v>346</v>
      </c>
      <c r="C67" s="44" t="s">
        <v>119</v>
      </c>
      <c r="D67" s="52" t="s">
        <v>25</v>
      </c>
      <c r="E67" s="102">
        <v>142.13</v>
      </c>
      <c r="F67" s="43"/>
      <c r="G67" s="40"/>
      <c r="H67" s="99">
        <f t="shared" si="0"/>
        <v>0</v>
      </c>
      <c r="I67" s="56"/>
      <c r="J67" s="57"/>
      <c r="K67" s="57"/>
      <c r="L67" s="57"/>
    </row>
    <row r="68" spans="1:12" ht="60" x14ac:dyDescent="0.25">
      <c r="A68" s="25"/>
      <c r="B68" s="42" t="s">
        <v>347</v>
      </c>
      <c r="C68" s="44" t="s">
        <v>120</v>
      </c>
      <c r="D68" s="52" t="s">
        <v>25</v>
      </c>
      <c r="E68" s="102">
        <v>78.459999999999994</v>
      </c>
      <c r="F68" s="43"/>
      <c r="G68" s="40"/>
      <c r="H68" s="99">
        <f t="shared" si="0"/>
        <v>0</v>
      </c>
      <c r="I68" s="56"/>
      <c r="J68" s="57"/>
      <c r="K68" s="57"/>
      <c r="L68" s="57"/>
    </row>
    <row r="69" spans="1:12" ht="60" x14ac:dyDescent="0.25">
      <c r="A69" s="25"/>
      <c r="B69" s="42" t="s">
        <v>348</v>
      </c>
      <c r="C69" s="44" t="s">
        <v>123</v>
      </c>
      <c r="D69" s="52" t="s">
        <v>25</v>
      </c>
      <c r="E69" s="102">
        <v>228.25</v>
      </c>
      <c r="F69" s="43"/>
      <c r="G69" s="40"/>
      <c r="H69" s="99">
        <f t="shared" si="0"/>
        <v>0</v>
      </c>
      <c r="I69" s="56"/>
      <c r="J69" s="57"/>
      <c r="K69" s="57"/>
      <c r="L69" s="57"/>
    </row>
    <row r="70" spans="1:12" ht="60" x14ac:dyDescent="0.25">
      <c r="A70" s="25"/>
      <c r="B70" s="42" t="s">
        <v>349</v>
      </c>
      <c r="C70" s="44" t="s">
        <v>124</v>
      </c>
      <c r="D70" s="52" t="s">
        <v>25</v>
      </c>
      <c r="E70" s="102">
        <v>228.25</v>
      </c>
      <c r="F70" s="43"/>
      <c r="G70" s="40"/>
      <c r="H70" s="99">
        <f t="shared" si="0"/>
        <v>0</v>
      </c>
      <c r="I70" s="56"/>
      <c r="J70" s="57"/>
      <c r="K70" s="57"/>
      <c r="L70" s="57"/>
    </row>
    <row r="71" spans="1:12" ht="60" x14ac:dyDescent="0.25">
      <c r="A71" s="25"/>
      <c r="B71" s="42" t="s">
        <v>350</v>
      </c>
      <c r="C71" s="44" t="s">
        <v>125</v>
      </c>
      <c r="D71" s="52" t="s">
        <v>38</v>
      </c>
      <c r="E71" s="102">
        <v>1</v>
      </c>
      <c r="F71" s="43"/>
      <c r="G71" s="40"/>
      <c r="H71" s="99">
        <f t="shared" si="0"/>
        <v>0</v>
      </c>
      <c r="I71" s="56"/>
      <c r="J71" s="57"/>
      <c r="K71" s="57"/>
      <c r="L71" s="57"/>
    </row>
    <row r="72" spans="1:12" ht="45" x14ac:dyDescent="0.25">
      <c r="A72" s="25"/>
      <c r="B72" s="42" t="s">
        <v>351</v>
      </c>
      <c r="C72" s="44" t="s">
        <v>126</v>
      </c>
      <c r="D72" s="52" t="s">
        <v>38</v>
      </c>
      <c r="E72" s="102">
        <v>1</v>
      </c>
      <c r="F72" s="43"/>
      <c r="G72" s="40"/>
      <c r="H72" s="99">
        <f t="shared" si="0"/>
        <v>0</v>
      </c>
      <c r="I72" s="56"/>
      <c r="J72" s="57"/>
      <c r="K72" s="57"/>
      <c r="L72" s="57"/>
    </row>
    <row r="73" spans="1:12" ht="60" x14ac:dyDescent="0.25">
      <c r="A73" s="25"/>
      <c r="B73" s="42" t="s">
        <v>352</v>
      </c>
      <c r="C73" s="44" t="s">
        <v>127</v>
      </c>
      <c r="D73" s="52" t="s">
        <v>38</v>
      </c>
      <c r="E73" s="102">
        <v>1</v>
      </c>
      <c r="F73" s="43"/>
      <c r="G73" s="40"/>
      <c r="H73" s="99">
        <f t="shared" si="0"/>
        <v>0</v>
      </c>
      <c r="I73" s="56"/>
      <c r="J73" s="57"/>
      <c r="K73" s="57"/>
      <c r="L73" s="57"/>
    </row>
    <row r="74" spans="1:12" ht="60" x14ac:dyDescent="0.25">
      <c r="A74" s="25"/>
      <c r="B74" s="42" t="s">
        <v>353</v>
      </c>
      <c r="C74" s="44" t="s">
        <v>128</v>
      </c>
      <c r="D74" s="52" t="s">
        <v>38</v>
      </c>
      <c r="E74" s="102">
        <v>1</v>
      </c>
      <c r="F74" s="43"/>
      <c r="G74" s="40"/>
      <c r="H74" s="99">
        <f t="shared" si="0"/>
        <v>0</v>
      </c>
      <c r="I74" s="56"/>
      <c r="J74" s="57"/>
      <c r="K74" s="57"/>
      <c r="L74" s="57"/>
    </row>
    <row r="75" spans="1:12" ht="45" x14ac:dyDescent="0.25">
      <c r="A75" s="25"/>
      <c r="B75" s="42" t="s">
        <v>354</v>
      </c>
      <c r="C75" s="44" t="s">
        <v>129</v>
      </c>
      <c r="D75" s="52" t="s">
        <v>38</v>
      </c>
      <c r="E75" s="102">
        <v>1</v>
      </c>
      <c r="F75" s="43"/>
      <c r="G75" s="40"/>
      <c r="H75" s="99">
        <f t="shared" si="0"/>
        <v>0</v>
      </c>
      <c r="I75" s="56"/>
      <c r="J75" s="57"/>
      <c r="K75" s="57"/>
      <c r="L75" s="57"/>
    </row>
    <row r="76" spans="1:12" ht="45" x14ac:dyDescent="0.25">
      <c r="A76" s="25"/>
      <c r="B76" s="42" t="s">
        <v>355</v>
      </c>
      <c r="C76" s="44" t="s">
        <v>282</v>
      </c>
      <c r="D76" s="52" t="s">
        <v>38</v>
      </c>
      <c r="E76" s="102">
        <v>1</v>
      </c>
      <c r="F76" s="43"/>
      <c r="G76" s="40"/>
      <c r="H76" s="99">
        <f t="shared" si="0"/>
        <v>0</v>
      </c>
      <c r="I76" s="56"/>
      <c r="J76" s="57"/>
      <c r="K76" s="57"/>
      <c r="L76" s="57"/>
    </row>
    <row r="77" spans="1:12" ht="15" x14ac:dyDescent="0.25">
      <c r="A77" s="25"/>
      <c r="B77" s="76" t="s">
        <v>132</v>
      </c>
      <c r="C77" s="77" t="s">
        <v>133</v>
      </c>
      <c r="D77" s="78"/>
      <c r="E77" s="103">
        <v>0</v>
      </c>
      <c r="F77" s="79"/>
      <c r="G77" s="80"/>
      <c r="H77" s="98">
        <f>SUM(H78)</f>
        <v>0</v>
      </c>
      <c r="I77" s="56"/>
      <c r="J77" s="57"/>
      <c r="K77" s="57"/>
      <c r="L77" s="57"/>
    </row>
    <row r="78" spans="1:12" ht="75" x14ac:dyDescent="0.25">
      <c r="A78" s="25"/>
      <c r="B78" s="42" t="s">
        <v>356</v>
      </c>
      <c r="C78" s="44" t="s">
        <v>134</v>
      </c>
      <c r="D78" s="52" t="s">
        <v>38</v>
      </c>
      <c r="E78" s="102">
        <v>11</v>
      </c>
      <c r="F78" s="43"/>
      <c r="G78" s="40"/>
      <c r="H78" s="99">
        <f t="shared" ref="H78:H105" si="1">+F78*E78</f>
        <v>0</v>
      </c>
      <c r="I78" s="56"/>
      <c r="J78" s="57"/>
      <c r="K78" s="57"/>
      <c r="L78" s="57"/>
    </row>
    <row r="79" spans="1:12" ht="15" x14ac:dyDescent="0.25">
      <c r="A79" s="25"/>
      <c r="B79" s="76" t="s">
        <v>135</v>
      </c>
      <c r="C79" s="77" t="s">
        <v>136</v>
      </c>
      <c r="D79" s="78"/>
      <c r="E79" s="103">
        <v>0</v>
      </c>
      <c r="F79" s="79"/>
      <c r="G79" s="80"/>
      <c r="H79" s="98">
        <f>SUM(H80:H88)</f>
        <v>0</v>
      </c>
      <c r="I79" s="56"/>
      <c r="J79" s="57"/>
      <c r="K79" s="57"/>
      <c r="L79" s="57"/>
    </row>
    <row r="80" spans="1:12" ht="60" x14ac:dyDescent="0.25">
      <c r="A80" s="25"/>
      <c r="B80" s="42" t="s">
        <v>357</v>
      </c>
      <c r="C80" s="44" t="s">
        <v>137</v>
      </c>
      <c r="D80" s="52" t="s">
        <v>38</v>
      </c>
      <c r="E80" s="102">
        <v>4</v>
      </c>
      <c r="F80" s="43"/>
      <c r="G80" s="40"/>
      <c r="H80" s="99">
        <f t="shared" si="1"/>
        <v>0</v>
      </c>
      <c r="I80" s="56"/>
      <c r="J80" s="57"/>
      <c r="K80" s="57"/>
      <c r="L80" s="57"/>
    </row>
    <row r="81" spans="1:12" ht="60" x14ac:dyDescent="0.25">
      <c r="A81" s="25"/>
      <c r="B81" s="42" t="s">
        <v>358</v>
      </c>
      <c r="C81" s="44" t="s">
        <v>138</v>
      </c>
      <c r="D81" s="52" t="s">
        <v>38</v>
      </c>
      <c r="E81" s="102">
        <v>4</v>
      </c>
      <c r="F81" s="43"/>
      <c r="G81" s="40"/>
      <c r="H81" s="99">
        <f t="shared" si="1"/>
        <v>0</v>
      </c>
      <c r="I81" s="56"/>
      <c r="J81" s="57"/>
      <c r="K81" s="57"/>
      <c r="L81" s="57"/>
    </row>
    <row r="82" spans="1:12" ht="45" x14ac:dyDescent="0.25">
      <c r="A82" s="25"/>
      <c r="B82" s="42" t="s">
        <v>359</v>
      </c>
      <c r="C82" s="44" t="s">
        <v>139</v>
      </c>
      <c r="D82" s="52" t="s">
        <v>38</v>
      </c>
      <c r="E82" s="102">
        <v>4</v>
      </c>
      <c r="F82" s="43"/>
      <c r="G82" s="40"/>
      <c r="H82" s="99">
        <f t="shared" si="1"/>
        <v>0</v>
      </c>
      <c r="I82" s="56"/>
      <c r="J82" s="57"/>
      <c r="K82" s="57"/>
      <c r="L82" s="57"/>
    </row>
    <row r="83" spans="1:12" ht="60" x14ac:dyDescent="0.25">
      <c r="A83" s="25"/>
      <c r="B83" s="42" t="s">
        <v>360</v>
      </c>
      <c r="C83" s="44" t="s">
        <v>140</v>
      </c>
      <c r="D83" s="52" t="s">
        <v>38</v>
      </c>
      <c r="E83" s="102">
        <v>2</v>
      </c>
      <c r="F83" s="43"/>
      <c r="G83" s="40"/>
      <c r="H83" s="99">
        <f t="shared" si="1"/>
        <v>0</v>
      </c>
      <c r="I83" s="56"/>
      <c r="J83" s="57"/>
      <c r="K83" s="57"/>
      <c r="L83" s="57"/>
    </row>
    <row r="84" spans="1:12" ht="45" x14ac:dyDescent="0.25">
      <c r="A84" s="25"/>
      <c r="B84" s="42" t="s">
        <v>361</v>
      </c>
      <c r="C84" s="44" t="s">
        <v>141</v>
      </c>
      <c r="D84" s="52" t="s">
        <v>38</v>
      </c>
      <c r="E84" s="102">
        <v>4</v>
      </c>
      <c r="F84" s="43"/>
      <c r="G84" s="40"/>
      <c r="H84" s="99">
        <f t="shared" si="1"/>
        <v>0</v>
      </c>
      <c r="I84" s="56"/>
      <c r="J84" s="57"/>
      <c r="K84" s="57"/>
      <c r="L84" s="57"/>
    </row>
    <row r="85" spans="1:12" ht="45" x14ac:dyDescent="0.25">
      <c r="A85" s="25"/>
      <c r="B85" s="42" t="s">
        <v>362</v>
      </c>
      <c r="C85" s="44" t="s">
        <v>142</v>
      </c>
      <c r="D85" s="52" t="s">
        <v>38</v>
      </c>
      <c r="E85" s="102">
        <v>4</v>
      </c>
      <c r="F85" s="43"/>
      <c r="G85" s="40"/>
      <c r="H85" s="99">
        <f t="shared" si="1"/>
        <v>0</v>
      </c>
      <c r="I85" s="56"/>
      <c r="J85" s="57"/>
      <c r="K85" s="57"/>
      <c r="L85" s="57"/>
    </row>
    <row r="86" spans="1:12" ht="45" x14ac:dyDescent="0.25">
      <c r="A86" s="25"/>
      <c r="B86" s="42" t="s">
        <v>363</v>
      </c>
      <c r="C86" s="44" t="s">
        <v>143</v>
      </c>
      <c r="D86" s="52" t="s">
        <v>38</v>
      </c>
      <c r="E86" s="102">
        <v>4</v>
      </c>
      <c r="F86" s="43"/>
      <c r="G86" s="40"/>
      <c r="H86" s="99">
        <f t="shared" si="1"/>
        <v>0</v>
      </c>
      <c r="I86" s="56"/>
      <c r="J86" s="57"/>
      <c r="K86" s="57"/>
      <c r="L86" s="57"/>
    </row>
    <row r="87" spans="1:12" ht="45" x14ac:dyDescent="0.25">
      <c r="A87" s="25"/>
      <c r="B87" s="42" t="s">
        <v>364</v>
      </c>
      <c r="C87" s="44" t="s">
        <v>144</v>
      </c>
      <c r="D87" s="52" t="s">
        <v>38</v>
      </c>
      <c r="E87" s="102">
        <v>4</v>
      </c>
      <c r="F87" s="43"/>
      <c r="G87" s="40"/>
      <c r="H87" s="99">
        <f t="shared" si="1"/>
        <v>0</v>
      </c>
      <c r="I87" s="56"/>
      <c r="J87" s="57"/>
      <c r="K87" s="57"/>
      <c r="L87" s="57"/>
    </row>
    <row r="88" spans="1:12" ht="45" x14ac:dyDescent="0.25">
      <c r="A88" s="25"/>
      <c r="B88" s="42" t="s">
        <v>365</v>
      </c>
      <c r="C88" s="44" t="s">
        <v>150</v>
      </c>
      <c r="D88" s="52" t="s">
        <v>38</v>
      </c>
      <c r="E88" s="102">
        <v>2</v>
      </c>
      <c r="F88" s="43"/>
      <c r="G88" s="40"/>
      <c r="H88" s="99">
        <f t="shared" si="1"/>
        <v>0</v>
      </c>
      <c r="I88" s="56"/>
      <c r="J88" s="57"/>
      <c r="K88" s="57"/>
      <c r="L88" s="57"/>
    </row>
    <row r="89" spans="1:12" ht="15" x14ac:dyDescent="0.25">
      <c r="A89" s="25"/>
      <c r="B89" s="76" t="s">
        <v>152</v>
      </c>
      <c r="C89" s="77" t="s">
        <v>286</v>
      </c>
      <c r="D89" s="78"/>
      <c r="E89" s="103">
        <v>0</v>
      </c>
      <c r="F89" s="79"/>
      <c r="G89" s="80"/>
      <c r="H89" s="98">
        <f>SUM(H90:H91)</f>
        <v>0</v>
      </c>
      <c r="I89" s="56"/>
      <c r="J89" s="57"/>
      <c r="K89" s="57"/>
      <c r="L89" s="57"/>
    </row>
    <row r="90" spans="1:12" ht="105" x14ac:dyDescent="0.25">
      <c r="A90" s="25"/>
      <c r="B90" s="42" t="s">
        <v>366</v>
      </c>
      <c r="C90" s="44" t="s">
        <v>158</v>
      </c>
      <c r="D90" s="52" t="s">
        <v>38</v>
      </c>
      <c r="E90" s="102">
        <v>1</v>
      </c>
      <c r="F90" s="43"/>
      <c r="G90" s="40"/>
      <c r="H90" s="99">
        <f t="shared" si="1"/>
        <v>0</v>
      </c>
      <c r="I90" s="56"/>
      <c r="J90" s="57"/>
      <c r="K90" s="57"/>
      <c r="L90" s="57"/>
    </row>
    <row r="91" spans="1:12" ht="60" x14ac:dyDescent="0.25">
      <c r="A91" s="25"/>
      <c r="B91" s="42" t="s">
        <v>367</v>
      </c>
      <c r="C91" s="44" t="s">
        <v>278</v>
      </c>
      <c r="D91" s="52" t="s">
        <v>32</v>
      </c>
      <c r="E91" s="102">
        <v>6</v>
      </c>
      <c r="F91" s="43"/>
      <c r="G91" s="40"/>
      <c r="H91" s="99">
        <f t="shared" si="1"/>
        <v>0</v>
      </c>
      <c r="I91" s="56"/>
      <c r="J91" s="57"/>
      <c r="K91" s="57"/>
      <c r="L91" s="57"/>
    </row>
    <row r="92" spans="1:12" ht="15" x14ac:dyDescent="0.25">
      <c r="A92" s="25"/>
      <c r="B92" s="76" t="s">
        <v>164</v>
      </c>
      <c r="C92" s="77" t="s">
        <v>288</v>
      </c>
      <c r="D92" s="78"/>
      <c r="E92" s="103">
        <v>0</v>
      </c>
      <c r="F92" s="79"/>
      <c r="G92" s="80"/>
      <c r="H92" s="98">
        <f>H93</f>
        <v>0</v>
      </c>
      <c r="I92" s="56"/>
      <c r="J92" s="57"/>
      <c r="K92" s="57"/>
      <c r="L92" s="57"/>
    </row>
    <row r="93" spans="1:12" ht="15" x14ac:dyDescent="0.25">
      <c r="A93" s="25"/>
      <c r="B93" s="81" t="s">
        <v>304</v>
      </c>
      <c r="C93" s="82" t="s">
        <v>289</v>
      </c>
      <c r="D93" s="83"/>
      <c r="E93" s="104">
        <v>0</v>
      </c>
      <c r="F93" s="84"/>
      <c r="G93" s="46"/>
      <c r="H93" s="100">
        <f>SUM(H94:H97)</f>
        <v>0</v>
      </c>
      <c r="I93" s="56"/>
      <c r="J93" s="57"/>
      <c r="K93" s="57"/>
      <c r="L93" s="57"/>
    </row>
    <row r="94" spans="1:12" ht="75" x14ac:dyDescent="0.25">
      <c r="A94" s="25"/>
      <c r="B94" s="42" t="s">
        <v>368</v>
      </c>
      <c r="C94" s="44" t="s">
        <v>245</v>
      </c>
      <c r="D94" s="52" t="s">
        <v>38</v>
      </c>
      <c r="E94" s="102">
        <v>1</v>
      </c>
      <c r="F94" s="43"/>
      <c r="G94" s="40"/>
      <c r="H94" s="99">
        <f t="shared" si="1"/>
        <v>0</v>
      </c>
      <c r="I94" s="56"/>
      <c r="J94" s="57"/>
      <c r="K94" s="57"/>
      <c r="L94" s="57"/>
    </row>
    <row r="95" spans="1:12" ht="75" x14ac:dyDescent="0.25">
      <c r="A95" s="25"/>
      <c r="B95" s="42" t="s">
        <v>369</v>
      </c>
      <c r="C95" s="44" t="s">
        <v>250</v>
      </c>
      <c r="D95" s="52" t="s">
        <v>38</v>
      </c>
      <c r="E95" s="102">
        <v>27</v>
      </c>
      <c r="F95" s="43"/>
      <c r="G95" s="40"/>
      <c r="H95" s="99">
        <f t="shared" si="1"/>
        <v>0</v>
      </c>
      <c r="I95" s="56"/>
      <c r="J95" s="57"/>
      <c r="K95" s="57"/>
      <c r="L95" s="57"/>
    </row>
    <row r="96" spans="1:12" ht="45" x14ac:dyDescent="0.25">
      <c r="A96" s="25"/>
      <c r="B96" s="42" t="s">
        <v>370</v>
      </c>
      <c r="C96" s="44" t="s">
        <v>290</v>
      </c>
      <c r="D96" s="52" t="s">
        <v>38</v>
      </c>
      <c r="E96" s="102">
        <v>11</v>
      </c>
      <c r="F96" s="43"/>
      <c r="G96" s="40"/>
      <c r="H96" s="99">
        <f t="shared" si="1"/>
        <v>0</v>
      </c>
      <c r="I96" s="56"/>
      <c r="J96" s="57"/>
      <c r="K96" s="57"/>
      <c r="L96" s="57"/>
    </row>
    <row r="97" spans="1:12" ht="45" x14ac:dyDescent="0.25">
      <c r="A97" s="25"/>
      <c r="B97" s="42" t="s">
        <v>371</v>
      </c>
      <c r="C97" s="44" t="s">
        <v>291</v>
      </c>
      <c r="D97" s="52" t="s">
        <v>38</v>
      </c>
      <c r="E97" s="102">
        <v>6</v>
      </c>
      <c r="F97" s="43"/>
      <c r="G97" s="40"/>
      <c r="H97" s="99">
        <f t="shared" si="1"/>
        <v>0</v>
      </c>
      <c r="I97" s="56"/>
      <c r="J97" s="57"/>
      <c r="K97" s="57"/>
      <c r="L97" s="57"/>
    </row>
    <row r="98" spans="1:12" ht="15" x14ac:dyDescent="0.25">
      <c r="A98" s="25"/>
      <c r="B98" s="76" t="s">
        <v>189</v>
      </c>
      <c r="C98" s="77" t="s">
        <v>293</v>
      </c>
      <c r="D98" s="78"/>
      <c r="E98" s="103">
        <v>0</v>
      </c>
      <c r="F98" s="79"/>
      <c r="G98" s="80"/>
      <c r="H98" s="98">
        <f>SUM(H99:H102)</f>
        <v>0</v>
      </c>
      <c r="I98" s="56"/>
      <c r="J98" s="57"/>
      <c r="K98" s="57"/>
      <c r="L98" s="57"/>
    </row>
    <row r="99" spans="1:12" ht="45" x14ac:dyDescent="0.25">
      <c r="A99" s="25"/>
      <c r="B99" s="42" t="s">
        <v>372</v>
      </c>
      <c r="C99" s="44" t="s">
        <v>294</v>
      </c>
      <c r="D99" s="52" t="s">
        <v>32</v>
      </c>
      <c r="E99" s="102">
        <v>868.06</v>
      </c>
      <c r="F99" s="43"/>
      <c r="G99" s="40"/>
      <c r="H99" s="99">
        <f t="shared" si="1"/>
        <v>0</v>
      </c>
      <c r="I99" s="56"/>
      <c r="J99" s="57"/>
      <c r="K99" s="57"/>
      <c r="L99" s="57"/>
    </row>
    <row r="100" spans="1:12" ht="60" x14ac:dyDescent="0.25">
      <c r="A100" s="25"/>
      <c r="B100" s="42" t="s">
        <v>373</v>
      </c>
      <c r="C100" s="44" t="s">
        <v>295</v>
      </c>
      <c r="D100" s="52" t="s">
        <v>32</v>
      </c>
      <c r="E100" s="102">
        <v>120.9</v>
      </c>
      <c r="F100" s="43"/>
      <c r="G100" s="40"/>
      <c r="H100" s="99">
        <f t="shared" si="1"/>
        <v>0</v>
      </c>
      <c r="I100" s="56"/>
      <c r="J100" s="57"/>
      <c r="K100" s="57"/>
      <c r="L100" s="57"/>
    </row>
    <row r="101" spans="1:12" ht="45" x14ac:dyDescent="0.25">
      <c r="A101" s="25"/>
      <c r="B101" s="42" t="s">
        <v>374</v>
      </c>
      <c r="C101" s="44" t="s">
        <v>296</v>
      </c>
      <c r="D101" s="52" t="s">
        <v>38</v>
      </c>
      <c r="E101" s="102">
        <v>20</v>
      </c>
      <c r="F101" s="43"/>
      <c r="G101" s="40"/>
      <c r="H101" s="99">
        <f t="shared" si="1"/>
        <v>0</v>
      </c>
      <c r="I101" s="56"/>
      <c r="J101" s="57"/>
      <c r="K101" s="57"/>
      <c r="L101" s="57"/>
    </row>
    <row r="102" spans="1:12" ht="60" x14ac:dyDescent="0.25">
      <c r="A102" s="25"/>
      <c r="B102" s="42" t="s">
        <v>375</v>
      </c>
      <c r="C102" s="44" t="s">
        <v>297</v>
      </c>
      <c r="D102" s="52" t="s">
        <v>32</v>
      </c>
      <c r="E102" s="102">
        <v>1.69</v>
      </c>
      <c r="F102" s="43"/>
      <c r="G102" s="40"/>
      <c r="H102" s="99">
        <f t="shared" si="1"/>
        <v>0</v>
      </c>
      <c r="I102" s="56"/>
      <c r="J102" s="57"/>
      <c r="K102" s="57"/>
      <c r="L102" s="57"/>
    </row>
    <row r="103" spans="1:12" ht="15" x14ac:dyDescent="0.25">
      <c r="A103" s="25"/>
      <c r="B103" s="76" t="s">
        <v>203</v>
      </c>
      <c r="C103" s="77" t="s">
        <v>299</v>
      </c>
      <c r="D103" s="78"/>
      <c r="E103" s="103">
        <v>0</v>
      </c>
      <c r="F103" s="79"/>
      <c r="G103" s="80"/>
      <c r="H103" s="98">
        <f>SUM(H104:H105)</f>
        <v>0</v>
      </c>
      <c r="I103" s="56"/>
      <c r="J103" s="57"/>
      <c r="K103" s="57"/>
      <c r="L103" s="57"/>
    </row>
    <row r="104" spans="1:12" ht="30" x14ac:dyDescent="0.25">
      <c r="A104" s="25"/>
      <c r="B104" s="42" t="s">
        <v>376</v>
      </c>
      <c r="C104" s="44" t="s">
        <v>261</v>
      </c>
      <c r="D104" s="52" t="s">
        <v>32</v>
      </c>
      <c r="E104" s="102">
        <v>206.06</v>
      </c>
      <c r="F104" s="43"/>
      <c r="G104" s="40"/>
      <c r="H104" s="99">
        <f t="shared" si="1"/>
        <v>0</v>
      </c>
      <c r="I104" s="56"/>
      <c r="J104" s="57"/>
      <c r="K104" s="57"/>
      <c r="L104" s="57"/>
    </row>
    <row r="105" spans="1:12" ht="30" x14ac:dyDescent="0.25">
      <c r="A105" s="25"/>
      <c r="B105" s="42" t="s">
        <v>377</v>
      </c>
      <c r="C105" s="44" t="s">
        <v>262</v>
      </c>
      <c r="D105" s="52" t="s">
        <v>32</v>
      </c>
      <c r="E105" s="102">
        <v>1400.08</v>
      </c>
      <c r="F105" s="43"/>
      <c r="G105" s="40"/>
      <c r="H105" s="99">
        <f t="shared" si="1"/>
        <v>0</v>
      </c>
      <c r="I105" s="56"/>
      <c r="J105" s="57"/>
      <c r="K105" s="57"/>
      <c r="L105" s="57"/>
    </row>
    <row r="106" spans="1:12" ht="30" x14ac:dyDescent="0.25">
      <c r="A106" s="25"/>
      <c r="B106" s="72" t="s">
        <v>26</v>
      </c>
      <c r="C106" s="72" t="s">
        <v>28</v>
      </c>
      <c r="D106" s="73"/>
      <c r="E106" s="105">
        <v>0</v>
      </c>
      <c r="F106" s="74"/>
      <c r="G106" s="75"/>
      <c r="H106" s="101">
        <f>H107+H109+H143+H153+H155+H176+H201+H203+H219+H230+H254+H269+H321+H324</f>
        <v>0</v>
      </c>
      <c r="I106" s="56"/>
      <c r="J106" s="57"/>
      <c r="K106" s="57"/>
      <c r="L106" s="57"/>
    </row>
    <row r="107" spans="1:12" ht="15" x14ac:dyDescent="0.25">
      <c r="A107" s="25"/>
      <c r="B107" s="76" t="s">
        <v>264</v>
      </c>
      <c r="C107" s="77" t="s">
        <v>30</v>
      </c>
      <c r="D107" s="78"/>
      <c r="E107" s="103">
        <v>0</v>
      </c>
      <c r="F107" s="79"/>
      <c r="G107" s="80"/>
      <c r="H107" s="98">
        <f>SUM(H108)</f>
        <v>0</v>
      </c>
      <c r="I107" s="56"/>
      <c r="J107" s="57"/>
      <c r="K107" s="57"/>
      <c r="L107" s="57"/>
    </row>
    <row r="108" spans="1:12" ht="45" x14ac:dyDescent="0.25">
      <c r="A108" s="25"/>
      <c r="B108" s="42" t="s">
        <v>378</v>
      </c>
      <c r="C108" s="44" t="s">
        <v>31</v>
      </c>
      <c r="D108" s="52" t="s">
        <v>32</v>
      </c>
      <c r="E108" s="102">
        <v>105.87</v>
      </c>
      <c r="F108" s="43"/>
      <c r="G108" s="40"/>
      <c r="H108" s="99">
        <f>+F108*E108</f>
        <v>0</v>
      </c>
      <c r="I108" s="56"/>
      <c r="J108" s="57"/>
      <c r="K108" s="57"/>
      <c r="L108" s="57"/>
    </row>
    <row r="109" spans="1:12" ht="15" x14ac:dyDescent="0.25">
      <c r="A109" s="25"/>
      <c r="B109" s="76" t="s">
        <v>267</v>
      </c>
      <c r="C109" s="77" t="s">
        <v>34</v>
      </c>
      <c r="D109" s="78"/>
      <c r="E109" s="103">
        <v>0</v>
      </c>
      <c r="F109" s="79"/>
      <c r="G109" s="80"/>
      <c r="H109" s="98">
        <f>SUM(H110:H142)</f>
        <v>0</v>
      </c>
      <c r="I109" s="56"/>
      <c r="J109" s="57"/>
      <c r="K109" s="57"/>
      <c r="L109" s="57"/>
    </row>
    <row r="110" spans="1:12" ht="15" x14ac:dyDescent="0.25">
      <c r="A110" s="25"/>
      <c r="B110" s="42" t="s">
        <v>379</v>
      </c>
      <c r="C110" s="44" t="s">
        <v>35</v>
      </c>
      <c r="D110" s="52" t="s">
        <v>25</v>
      </c>
      <c r="E110" s="102">
        <v>61</v>
      </c>
      <c r="F110" s="43"/>
      <c r="G110" s="40"/>
      <c r="H110" s="99">
        <f t="shared" ref="H110:H152" si="2">+F110*E110</f>
        <v>0</v>
      </c>
      <c r="I110" s="56"/>
      <c r="J110" s="57"/>
      <c r="K110" s="57"/>
      <c r="L110" s="57"/>
    </row>
    <row r="111" spans="1:12" ht="45" x14ac:dyDescent="0.25">
      <c r="A111" s="25"/>
      <c r="B111" s="42" t="s">
        <v>380</v>
      </c>
      <c r="C111" s="44" t="s">
        <v>36</v>
      </c>
      <c r="D111" s="52" t="s">
        <v>25</v>
      </c>
      <c r="E111" s="102">
        <v>124.87</v>
      </c>
      <c r="F111" s="43"/>
      <c r="G111" s="40"/>
      <c r="H111" s="99">
        <f t="shared" si="2"/>
        <v>0</v>
      </c>
      <c r="I111" s="56"/>
      <c r="J111" s="57"/>
      <c r="K111" s="57"/>
      <c r="L111" s="57"/>
    </row>
    <row r="112" spans="1:12" ht="45" x14ac:dyDescent="0.25">
      <c r="A112" s="25"/>
      <c r="B112" s="42" t="s">
        <v>381</v>
      </c>
      <c r="C112" s="44" t="s">
        <v>37</v>
      </c>
      <c r="D112" s="52" t="s">
        <v>38</v>
      </c>
      <c r="E112" s="102">
        <v>35</v>
      </c>
      <c r="F112" s="43"/>
      <c r="G112" s="40"/>
      <c r="H112" s="99">
        <f t="shared" si="2"/>
        <v>0</v>
      </c>
      <c r="I112" s="56"/>
      <c r="J112" s="57"/>
      <c r="K112" s="57"/>
      <c r="L112" s="57"/>
    </row>
    <row r="113" spans="1:12" ht="60" x14ac:dyDescent="0.25">
      <c r="A113" s="25"/>
      <c r="B113" s="42" t="s">
        <v>382</v>
      </c>
      <c r="C113" s="44" t="s">
        <v>39</v>
      </c>
      <c r="D113" s="52" t="s">
        <v>32</v>
      </c>
      <c r="E113" s="102">
        <v>39.39</v>
      </c>
      <c r="F113" s="43"/>
      <c r="G113" s="40"/>
      <c r="H113" s="99">
        <f t="shared" si="2"/>
        <v>0</v>
      </c>
      <c r="I113" s="56"/>
      <c r="J113" s="57"/>
      <c r="K113" s="57"/>
      <c r="L113" s="57"/>
    </row>
    <row r="114" spans="1:12" ht="45" x14ac:dyDescent="0.25">
      <c r="A114" s="25"/>
      <c r="B114" s="42" t="s">
        <v>383</v>
      </c>
      <c r="C114" s="44" t="s">
        <v>40</v>
      </c>
      <c r="D114" s="52" t="s">
        <v>41</v>
      </c>
      <c r="E114" s="102">
        <v>0.39</v>
      </c>
      <c r="F114" s="43"/>
      <c r="G114" s="40"/>
      <c r="H114" s="99">
        <f t="shared" si="2"/>
        <v>0</v>
      </c>
      <c r="I114" s="56"/>
      <c r="J114" s="57"/>
      <c r="K114" s="57"/>
      <c r="L114" s="57"/>
    </row>
    <row r="115" spans="1:12" ht="45" x14ac:dyDescent="0.25">
      <c r="A115" s="25"/>
      <c r="B115" s="42" t="s">
        <v>384</v>
      </c>
      <c r="C115" s="44" t="s">
        <v>42</v>
      </c>
      <c r="D115" s="52" t="s">
        <v>32</v>
      </c>
      <c r="E115" s="102">
        <v>90</v>
      </c>
      <c r="F115" s="43"/>
      <c r="G115" s="40"/>
      <c r="H115" s="99">
        <f t="shared" si="2"/>
        <v>0</v>
      </c>
      <c r="I115" s="56"/>
      <c r="J115" s="57"/>
      <c r="K115" s="57"/>
      <c r="L115" s="57"/>
    </row>
    <row r="116" spans="1:12" ht="30" x14ac:dyDescent="0.25">
      <c r="A116" s="25"/>
      <c r="B116" s="42" t="s">
        <v>385</v>
      </c>
      <c r="C116" s="44" t="s">
        <v>43</v>
      </c>
      <c r="D116" s="52" t="s">
        <v>32</v>
      </c>
      <c r="E116" s="102">
        <v>162.85</v>
      </c>
      <c r="F116" s="43"/>
      <c r="G116" s="40"/>
      <c r="H116" s="99">
        <f t="shared" si="2"/>
        <v>0</v>
      </c>
      <c r="I116" s="56"/>
      <c r="J116" s="57"/>
      <c r="K116" s="57"/>
      <c r="L116" s="57"/>
    </row>
    <row r="117" spans="1:12" ht="45" x14ac:dyDescent="0.25">
      <c r="A117" s="25"/>
      <c r="B117" s="42" t="s">
        <v>386</v>
      </c>
      <c r="C117" s="44" t="s">
        <v>44</v>
      </c>
      <c r="D117" s="52" t="s">
        <v>32</v>
      </c>
      <c r="E117" s="102">
        <v>81</v>
      </c>
      <c r="F117" s="43"/>
      <c r="G117" s="40"/>
      <c r="H117" s="99">
        <f t="shared" si="2"/>
        <v>0</v>
      </c>
      <c r="I117" s="56"/>
      <c r="J117" s="57"/>
      <c r="K117" s="57"/>
      <c r="L117" s="57"/>
    </row>
    <row r="118" spans="1:12" ht="60" x14ac:dyDescent="0.25">
      <c r="A118" s="25"/>
      <c r="B118" s="42" t="s">
        <v>387</v>
      </c>
      <c r="C118" s="44" t="s">
        <v>45</v>
      </c>
      <c r="D118" s="52" t="s">
        <v>32</v>
      </c>
      <c r="E118" s="102">
        <v>31.11</v>
      </c>
      <c r="F118" s="43"/>
      <c r="G118" s="40"/>
      <c r="H118" s="99">
        <f t="shared" si="2"/>
        <v>0</v>
      </c>
      <c r="I118" s="56"/>
      <c r="J118" s="57"/>
      <c r="K118" s="57"/>
      <c r="L118" s="57"/>
    </row>
    <row r="119" spans="1:12" ht="45" x14ac:dyDescent="0.25">
      <c r="A119" s="25"/>
      <c r="B119" s="42" t="s">
        <v>388</v>
      </c>
      <c r="C119" s="44" t="s">
        <v>46</v>
      </c>
      <c r="D119" s="52" t="s">
        <v>32</v>
      </c>
      <c r="E119" s="102">
        <v>6.13</v>
      </c>
      <c r="F119" s="43"/>
      <c r="G119" s="40"/>
      <c r="H119" s="99">
        <f t="shared" si="2"/>
        <v>0</v>
      </c>
      <c r="I119" s="56"/>
      <c r="J119" s="57"/>
      <c r="K119" s="57"/>
      <c r="L119" s="57"/>
    </row>
    <row r="120" spans="1:12" ht="45" x14ac:dyDescent="0.25">
      <c r="A120" s="25"/>
      <c r="B120" s="42" t="s">
        <v>389</v>
      </c>
      <c r="C120" s="44" t="s">
        <v>47</v>
      </c>
      <c r="D120" s="52" t="s">
        <v>32</v>
      </c>
      <c r="E120" s="102">
        <v>302.91000000000003</v>
      </c>
      <c r="F120" s="43"/>
      <c r="G120" s="40"/>
      <c r="H120" s="99">
        <f t="shared" si="2"/>
        <v>0</v>
      </c>
      <c r="I120" s="56"/>
      <c r="J120" s="57"/>
      <c r="K120" s="57"/>
      <c r="L120" s="57"/>
    </row>
    <row r="121" spans="1:12" ht="45" x14ac:dyDescent="0.25">
      <c r="A121" s="25"/>
      <c r="B121" s="42" t="s">
        <v>390</v>
      </c>
      <c r="C121" s="44" t="s">
        <v>48</v>
      </c>
      <c r="D121" s="52" t="s">
        <v>32</v>
      </c>
      <c r="E121" s="102">
        <v>76.12</v>
      </c>
      <c r="F121" s="43"/>
      <c r="G121" s="40"/>
      <c r="H121" s="99">
        <f t="shared" si="2"/>
        <v>0</v>
      </c>
      <c r="I121" s="56"/>
      <c r="J121" s="57"/>
      <c r="K121" s="57"/>
      <c r="L121" s="57"/>
    </row>
    <row r="122" spans="1:12" ht="60" x14ac:dyDescent="0.25">
      <c r="A122" s="25"/>
      <c r="B122" s="42" t="s">
        <v>391</v>
      </c>
      <c r="C122" s="44" t="s">
        <v>49</v>
      </c>
      <c r="D122" s="52" t="s">
        <v>41</v>
      </c>
      <c r="E122" s="102">
        <v>7.61</v>
      </c>
      <c r="F122" s="43"/>
      <c r="G122" s="40"/>
      <c r="H122" s="99">
        <f t="shared" si="2"/>
        <v>0</v>
      </c>
      <c r="I122" s="56"/>
      <c r="J122" s="57"/>
      <c r="K122" s="57"/>
      <c r="L122" s="57"/>
    </row>
    <row r="123" spans="1:12" ht="45" x14ac:dyDescent="0.25">
      <c r="A123" s="25"/>
      <c r="B123" s="42" t="s">
        <v>392</v>
      </c>
      <c r="C123" s="44" t="s">
        <v>50</v>
      </c>
      <c r="D123" s="52" t="s">
        <v>32</v>
      </c>
      <c r="E123" s="102">
        <v>370.86</v>
      </c>
      <c r="F123" s="43"/>
      <c r="G123" s="40"/>
      <c r="H123" s="99">
        <f t="shared" si="2"/>
        <v>0</v>
      </c>
      <c r="I123" s="56"/>
      <c r="J123" s="57"/>
      <c r="K123" s="57"/>
      <c r="L123" s="57"/>
    </row>
    <row r="124" spans="1:12" ht="45" x14ac:dyDescent="0.25">
      <c r="A124" s="25"/>
      <c r="B124" s="42" t="s">
        <v>393</v>
      </c>
      <c r="C124" s="44" t="s">
        <v>51</v>
      </c>
      <c r="D124" s="52" t="s">
        <v>38</v>
      </c>
      <c r="E124" s="102">
        <v>6</v>
      </c>
      <c r="F124" s="43"/>
      <c r="G124" s="40"/>
      <c r="H124" s="99">
        <f t="shared" si="2"/>
        <v>0</v>
      </c>
      <c r="I124" s="56"/>
      <c r="J124" s="57"/>
      <c r="K124" s="57"/>
      <c r="L124" s="57"/>
    </row>
    <row r="125" spans="1:12" ht="45" x14ac:dyDescent="0.25">
      <c r="A125" s="25"/>
      <c r="B125" s="42" t="s">
        <v>394</v>
      </c>
      <c r="C125" s="44" t="s">
        <v>52</v>
      </c>
      <c r="D125" s="52" t="s">
        <v>41</v>
      </c>
      <c r="E125" s="102">
        <v>50.96</v>
      </c>
      <c r="F125" s="43"/>
      <c r="G125" s="40"/>
      <c r="H125" s="99">
        <f t="shared" si="2"/>
        <v>0</v>
      </c>
      <c r="I125" s="56"/>
      <c r="J125" s="57"/>
      <c r="K125" s="57"/>
      <c r="L125" s="57"/>
    </row>
    <row r="126" spans="1:12" ht="45" x14ac:dyDescent="0.25">
      <c r="A126" s="25"/>
      <c r="B126" s="42" t="s">
        <v>395</v>
      </c>
      <c r="C126" s="44" t="s">
        <v>53</v>
      </c>
      <c r="D126" s="52" t="s">
        <v>54</v>
      </c>
      <c r="E126" s="102">
        <v>458.64</v>
      </c>
      <c r="F126" s="43"/>
      <c r="G126" s="40"/>
      <c r="H126" s="99">
        <f t="shared" si="2"/>
        <v>0</v>
      </c>
      <c r="I126" s="56"/>
      <c r="J126" s="57"/>
      <c r="K126" s="57"/>
      <c r="L126" s="57"/>
    </row>
    <row r="127" spans="1:12" ht="45" x14ac:dyDescent="0.25">
      <c r="A127" s="25"/>
      <c r="B127" s="42" t="s">
        <v>396</v>
      </c>
      <c r="C127" s="44" t="s">
        <v>55</v>
      </c>
      <c r="D127" s="52" t="s">
        <v>32</v>
      </c>
      <c r="E127" s="102">
        <v>162.85</v>
      </c>
      <c r="F127" s="43"/>
      <c r="G127" s="40"/>
      <c r="H127" s="99">
        <f t="shared" si="2"/>
        <v>0</v>
      </c>
      <c r="I127" s="56"/>
      <c r="J127" s="57"/>
      <c r="K127" s="57"/>
      <c r="L127" s="57"/>
    </row>
    <row r="128" spans="1:12" ht="30" x14ac:dyDescent="0.25">
      <c r="A128" s="25"/>
      <c r="B128" s="42" t="s">
        <v>397</v>
      </c>
      <c r="C128" s="44" t="s">
        <v>56</v>
      </c>
      <c r="D128" s="52" t="s">
        <v>32</v>
      </c>
      <c r="E128" s="102">
        <v>385</v>
      </c>
      <c r="F128" s="43"/>
      <c r="G128" s="40"/>
      <c r="H128" s="99">
        <f t="shared" si="2"/>
        <v>0</v>
      </c>
      <c r="I128" s="56"/>
      <c r="J128" s="57"/>
      <c r="K128" s="57"/>
      <c r="L128" s="57"/>
    </row>
    <row r="129" spans="1:12" ht="30" x14ac:dyDescent="0.25">
      <c r="A129" s="25"/>
      <c r="B129" s="42" t="s">
        <v>398</v>
      </c>
      <c r="C129" s="44" t="s">
        <v>57</v>
      </c>
      <c r="D129" s="52" t="s">
        <v>41</v>
      </c>
      <c r="E129" s="102">
        <v>50.43</v>
      </c>
      <c r="F129" s="43"/>
      <c r="G129" s="40"/>
      <c r="H129" s="99">
        <f t="shared" si="2"/>
        <v>0</v>
      </c>
      <c r="I129" s="56"/>
      <c r="J129" s="57"/>
      <c r="K129" s="57"/>
      <c r="L129" s="57"/>
    </row>
    <row r="130" spans="1:12" ht="45" x14ac:dyDescent="0.25">
      <c r="A130" s="25"/>
      <c r="B130" s="42" t="s">
        <v>399</v>
      </c>
      <c r="C130" s="44" t="s">
        <v>58</v>
      </c>
      <c r="D130" s="52" t="s">
        <v>32</v>
      </c>
      <c r="E130" s="102">
        <v>30</v>
      </c>
      <c r="F130" s="43"/>
      <c r="G130" s="40"/>
      <c r="H130" s="99">
        <f t="shared" si="2"/>
        <v>0</v>
      </c>
      <c r="I130" s="56"/>
      <c r="J130" s="57"/>
      <c r="K130" s="57"/>
      <c r="L130" s="57"/>
    </row>
    <row r="131" spans="1:12" ht="45" x14ac:dyDescent="0.25">
      <c r="A131" s="25"/>
      <c r="B131" s="42" t="s">
        <v>400</v>
      </c>
      <c r="C131" s="44" t="s">
        <v>59</v>
      </c>
      <c r="D131" s="52" t="s">
        <v>32</v>
      </c>
      <c r="E131" s="102">
        <v>7.06</v>
      </c>
      <c r="F131" s="43"/>
      <c r="G131" s="40"/>
      <c r="H131" s="99">
        <f t="shared" si="2"/>
        <v>0</v>
      </c>
      <c r="I131" s="56"/>
      <c r="J131" s="57"/>
      <c r="K131" s="57"/>
      <c r="L131" s="57"/>
    </row>
    <row r="132" spans="1:12" ht="45" x14ac:dyDescent="0.25">
      <c r="A132" s="25"/>
      <c r="B132" s="42" t="s">
        <v>401</v>
      </c>
      <c r="C132" s="44" t="s">
        <v>60</v>
      </c>
      <c r="D132" s="52" t="s">
        <v>32</v>
      </c>
      <c r="E132" s="102">
        <v>56.2</v>
      </c>
      <c r="F132" s="43"/>
      <c r="G132" s="40"/>
      <c r="H132" s="99">
        <f t="shared" si="2"/>
        <v>0</v>
      </c>
      <c r="I132" s="56"/>
      <c r="J132" s="57"/>
      <c r="K132" s="57"/>
      <c r="L132" s="57"/>
    </row>
    <row r="133" spans="1:12" ht="45" x14ac:dyDescent="0.25">
      <c r="A133" s="25"/>
      <c r="B133" s="42" t="s">
        <v>402</v>
      </c>
      <c r="C133" s="44" t="s">
        <v>61</v>
      </c>
      <c r="D133" s="52" t="s">
        <v>38</v>
      </c>
      <c r="E133" s="102">
        <v>10</v>
      </c>
      <c r="F133" s="43"/>
      <c r="G133" s="40"/>
      <c r="H133" s="99">
        <f t="shared" si="2"/>
        <v>0</v>
      </c>
      <c r="I133" s="56"/>
      <c r="J133" s="57"/>
      <c r="K133" s="57"/>
      <c r="L133" s="57"/>
    </row>
    <row r="134" spans="1:12" ht="45" x14ac:dyDescent="0.25">
      <c r="A134" s="25"/>
      <c r="B134" s="42" t="s">
        <v>403</v>
      </c>
      <c r="C134" s="44" t="s">
        <v>62</v>
      </c>
      <c r="D134" s="52" t="s">
        <v>38</v>
      </c>
      <c r="E134" s="102">
        <v>35</v>
      </c>
      <c r="F134" s="43"/>
      <c r="G134" s="40"/>
      <c r="H134" s="99">
        <f t="shared" si="2"/>
        <v>0</v>
      </c>
      <c r="I134" s="56"/>
      <c r="J134" s="57"/>
      <c r="K134" s="57"/>
      <c r="L134" s="57"/>
    </row>
    <row r="135" spans="1:12" ht="45" x14ac:dyDescent="0.25">
      <c r="A135" s="25"/>
      <c r="B135" s="42" t="s">
        <v>404</v>
      </c>
      <c r="C135" s="44" t="s">
        <v>63</v>
      </c>
      <c r="D135" s="52" t="s">
        <v>38</v>
      </c>
      <c r="E135" s="102">
        <v>18</v>
      </c>
      <c r="F135" s="43"/>
      <c r="G135" s="40"/>
      <c r="H135" s="99">
        <f t="shared" si="2"/>
        <v>0</v>
      </c>
      <c r="I135" s="56"/>
      <c r="J135" s="57"/>
      <c r="K135" s="57"/>
      <c r="L135" s="57"/>
    </row>
    <row r="136" spans="1:12" ht="45" x14ac:dyDescent="0.25">
      <c r="A136" s="25"/>
      <c r="B136" s="42" t="s">
        <v>405</v>
      </c>
      <c r="C136" s="44" t="s">
        <v>64</v>
      </c>
      <c r="D136" s="52" t="s">
        <v>38</v>
      </c>
      <c r="E136" s="102">
        <v>13</v>
      </c>
      <c r="F136" s="43"/>
      <c r="G136" s="40"/>
      <c r="H136" s="99">
        <f t="shared" si="2"/>
        <v>0</v>
      </c>
      <c r="I136" s="56"/>
      <c r="J136" s="57"/>
      <c r="K136" s="57"/>
      <c r="L136" s="57"/>
    </row>
    <row r="137" spans="1:12" ht="45" x14ac:dyDescent="0.25">
      <c r="A137" s="25"/>
      <c r="B137" s="42" t="s">
        <v>406</v>
      </c>
      <c r="C137" s="44" t="s">
        <v>65</v>
      </c>
      <c r="D137" s="52" t="s">
        <v>38</v>
      </c>
      <c r="E137" s="102">
        <v>1</v>
      </c>
      <c r="F137" s="43"/>
      <c r="G137" s="40"/>
      <c r="H137" s="99">
        <f t="shared" si="2"/>
        <v>0</v>
      </c>
      <c r="I137" s="56"/>
      <c r="J137" s="57"/>
      <c r="K137" s="57"/>
      <c r="L137" s="57"/>
    </row>
    <row r="138" spans="1:12" ht="45" x14ac:dyDescent="0.25">
      <c r="A138" s="25"/>
      <c r="B138" s="42" t="s">
        <v>407</v>
      </c>
      <c r="C138" s="44" t="s">
        <v>66</v>
      </c>
      <c r="D138" s="52" t="s">
        <v>32</v>
      </c>
      <c r="E138" s="102">
        <v>50</v>
      </c>
      <c r="F138" s="43"/>
      <c r="G138" s="40"/>
      <c r="H138" s="99">
        <f t="shared" si="2"/>
        <v>0</v>
      </c>
      <c r="I138" s="56"/>
      <c r="J138" s="57"/>
      <c r="K138" s="57"/>
      <c r="L138" s="57"/>
    </row>
    <row r="139" spans="1:12" ht="45" x14ac:dyDescent="0.25">
      <c r="A139" s="25"/>
      <c r="B139" s="42" t="s">
        <v>408</v>
      </c>
      <c r="C139" s="44" t="s">
        <v>67</v>
      </c>
      <c r="D139" s="52" t="s">
        <v>32</v>
      </c>
      <c r="E139" s="102">
        <v>136.24</v>
      </c>
      <c r="F139" s="43"/>
      <c r="G139" s="40"/>
      <c r="H139" s="99">
        <f t="shared" si="2"/>
        <v>0</v>
      </c>
      <c r="I139" s="56"/>
      <c r="J139" s="57"/>
      <c r="K139" s="57"/>
      <c r="L139" s="57"/>
    </row>
    <row r="140" spans="1:12" ht="45" x14ac:dyDescent="0.25">
      <c r="A140" s="25"/>
      <c r="B140" s="42" t="s">
        <v>409</v>
      </c>
      <c r="C140" s="44" t="s">
        <v>68</v>
      </c>
      <c r="D140" s="52" t="s">
        <v>25</v>
      </c>
      <c r="E140" s="102">
        <v>89</v>
      </c>
      <c r="F140" s="43"/>
      <c r="G140" s="40"/>
      <c r="H140" s="99">
        <f t="shared" si="2"/>
        <v>0</v>
      </c>
      <c r="I140" s="56"/>
      <c r="J140" s="57"/>
      <c r="K140" s="57"/>
      <c r="L140" s="57"/>
    </row>
    <row r="141" spans="1:12" ht="45" x14ac:dyDescent="0.25">
      <c r="A141" s="25"/>
      <c r="B141" s="42" t="s">
        <v>410</v>
      </c>
      <c r="C141" s="44" t="s">
        <v>69</v>
      </c>
      <c r="D141" s="52" t="s">
        <v>32</v>
      </c>
      <c r="E141" s="102">
        <v>97.91</v>
      </c>
      <c r="F141" s="43"/>
      <c r="G141" s="40"/>
      <c r="H141" s="99">
        <f t="shared" si="2"/>
        <v>0</v>
      </c>
      <c r="I141" s="56"/>
      <c r="J141" s="57"/>
      <c r="K141" s="57"/>
      <c r="L141" s="57"/>
    </row>
    <row r="142" spans="1:12" ht="45" x14ac:dyDescent="0.25">
      <c r="A142" s="25"/>
      <c r="B142" s="42" t="s">
        <v>411</v>
      </c>
      <c r="C142" s="44" t="s">
        <v>70</v>
      </c>
      <c r="D142" s="52" t="s">
        <v>25</v>
      </c>
      <c r="E142" s="102">
        <v>30</v>
      </c>
      <c r="F142" s="43"/>
      <c r="G142" s="40"/>
      <c r="H142" s="99">
        <f t="shared" si="2"/>
        <v>0</v>
      </c>
      <c r="I142" s="56"/>
      <c r="J142" s="57"/>
      <c r="K142" s="57"/>
      <c r="L142" s="57"/>
    </row>
    <row r="143" spans="1:12" ht="15" x14ac:dyDescent="0.25">
      <c r="A143" s="25"/>
      <c r="B143" s="76" t="s">
        <v>271</v>
      </c>
      <c r="C143" s="77" t="s">
        <v>72</v>
      </c>
      <c r="D143" s="78"/>
      <c r="E143" s="103">
        <v>0</v>
      </c>
      <c r="F143" s="79"/>
      <c r="G143" s="80"/>
      <c r="H143" s="98">
        <f>SUM(H144:H152)</f>
        <v>0</v>
      </c>
      <c r="I143" s="56"/>
      <c r="J143" s="57"/>
      <c r="K143" s="57"/>
      <c r="L143" s="57"/>
    </row>
    <row r="144" spans="1:12" ht="45" x14ac:dyDescent="0.25">
      <c r="A144" s="25"/>
      <c r="B144" s="42" t="s">
        <v>412</v>
      </c>
      <c r="C144" s="44" t="s">
        <v>73</v>
      </c>
      <c r="D144" s="52" t="s">
        <v>41</v>
      </c>
      <c r="E144" s="102">
        <v>31.35</v>
      </c>
      <c r="F144" s="43"/>
      <c r="G144" s="40"/>
      <c r="H144" s="99">
        <f t="shared" si="2"/>
        <v>0</v>
      </c>
      <c r="I144" s="56"/>
      <c r="J144" s="57"/>
      <c r="K144" s="57"/>
      <c r="L144" s="57"/>
    </row>
    <row r="145" spans="1:12" ht="45" x14ac:dyDescent="0.25">
      <c r="A145" s="25"/>
      <c r="B145" s="42" t="s">
        <v>413</v>
      </c>
      <c r="C145" s="44" t="s">
        <v>74</v>
      </c>
      <c r="D145" s="52" t="s">
        <v>41</v>
      </c>
      <c r="E145" s="102">
        <v>11.68</v>
      </c>
      <c r="F145" s="43"/>
      <c r="G145" s="40"/>
      <c r="H145" s="99">
        <f t="shared" si="2"/>
        <v>0</v>
      </c>
      <c r="I145" s="56"/>
      <c r="J145" s="57"/>
      <c r="K145" s="57"/>
      <c r="L145" s="57"/>
    </row>
    <row r="146" spans="1:12" ht="45" x14ac:dyDescent="0.25">
      <c r="A146" s="25"/>
      <c r="B146" s="42" t="s">
        <v>414</v>
      </c>
      <c r="C146" s="44" t="s">
        <v>52</v>
      </c>
      <c r="D146" s="52" t="s">
        <v>41</v>
      </c>
      <c r="E146" s="102">
        <v>31.35</v>
      </c>
      <c r="F146" s="43"/>
      <c r="G146" s="40"/>
      <c r="H146" s="99">
        <f t="shared" si="2"/>
        <v>0</v>
      </c>
      <c r="I146" s="56"/>
      <c r="J146" s="57"/>
      <c r="K146" s="57"/>
      <c r="L146" s="57"/>
    </row>
    <row r="147" spans="1:12" ht="45" x14ac:dyDescent="0.25">
      <c r="A147" s="25"/>
      <c r="B147" s="42" t="s">
        <v>415</v>
      </c>
      <c r="C147" s="44" t="s">
        <v>53</v>
      </c>
      <c r="D147" s="52" t="s">
        <v>54</v>
      </c>
      <c r="E147" s="102">
        <v>282.14999999999998</v>
      </c>
      <c r="F147" s="43"/>
      <c r="G147" s="40"/>
      <c r="H147" s="99">
        <f t="shared" si="2"/>
        <v>0</v>
      </c>
      <c r="I147" s="56"/>
      <c r="J147" s="57"/>
      <c r="K147" s="57"/>
      <c r="L147" s="57"/>
    </row>
    <row r="148" spans="1:12" ht="45" x14ac:dyDescent="0.25">
      <c r="A148" s="25"/>
      <c r="B148" s="42" t="s">
        <v>416</v>
      </c>
      <c r="C148" s="44" t="s">
        <v>75</v>
      </c>
      <c r="D148" s="52" t="s">
        <v>32</v>
      </c>
      <c r="E148" s="102">
        <v>162.85</v>
      </c>
      <c r="F148" s="43"/>
      <c r="G148" s="40"/>
      <c r="H148" s="99">
        <f t="shared" si="2"/>
        <v>0</v>
      </c>
      <c r="I148" s="56"/>
      <c r="J148" s="57"/>
      <c r="K148" s="57"/>
      <c r="L148" s="57"/>
    </row>
    <row r="149" spans="1:12" ht="45" x14ac:dyDescent="0.25">
      <c r="A149" s="25"/>
      <c r="B149" s="42" t="s">
        <v>417</v>
      </c>
      <c r="C149" s="44" t="s">
        <v>76</v>
      </c>
      <c r="D149" s="52" t="s">
        <v>41</v>
      </c>
      <c r="E149" s="102">
        <v>1.37</v>
      </c>
      <c r="F149" s="43"/>
      <c r="G149" s="40"/>
      <c r="H149" s="99">
        <f t="shared" si="2"/>
        <v>0</v>
      </c>
      <c r="I149" s="56"/>
      <c r="J149" s="57"/>
      <c r="K149" s="57"/>
      <c r="L149" s="57"/>
    </row>
    <row r="150" spans="1:12" ht="60" x14ac:dyDescent="0.25">
      <c r="A150" s="25"/>
      <c r="B150" s="42" t="s">
        <v>418</v>
      </c>
      <c r="C150" s="44" t="s">
        <v>77</v>
      </c>
      <c r="D150" s="52" t="s">
        <v>78</v>
      </c>
      <c r="E150" s="102">
        <v>79.5</v>
      </c>
      <c r="F150" s="43"/>
      <c r="G150" s="40"/>
      <c r="H150" s="99">
        <f t="shared" si="2"/>
        <v>0</v>
      </c>
      <c r="I150" s="56"/>
      <c r="J150" s="57"/>
      <c r="K150" s="57"/>
      <c r="L150" s="57"/>
    </row>
    <row r="151" spans="1:12" ht="45" x14ac:dyDescent="0.25">
      <c r="A151" s="25"/>
      <c r="B151" s="42" t="s">
        <v>419</v>
      </c>
      <c r="C151" s="44" t="s">
        <v>79</v>
      </c>
      <c r="D151" s="52" t="s">
        <v>32</v>
      </c>
      <c r="E151" s="102">
        <v>4.2300000000000004</v>
      </c>
      <c r="F151" s="43"/>
      <c r="G151" s="40"/>
      <c r="H151" s="99">
        <f t="shared" si="2"/>
        <v>0</v>
      </c>
      <c r="I151" s="56"/>
      <c r="J151" s="57"/>
      <c r="K151" s="57"/>
      <c r="L151" s="57"/>
    </row>
    <row r="152" spans="1:12" ht="45" x14ac:dyDescent="0.25">
      <c r="A152" s="25"/>
      <c r="B152" s="42" t="s">
        <v>420</v>
      </c>
      <c r="C152" s="44" t="s">
        <v>80</v>
      </c>
      <c r="D152" s="52" t="s">
        <v>25</v>
      </c>
      <c r="E152" s="102">
        <v>11.47</v>
      </c>
      <c r="F152" s="43"/>
      <c r="G152" s="40"/>
      <c r="H152" s="99">
        <f t="shared" si="2"/>
        <v>0</v>
      </c>
      <c r="I152" s="56"/>
      <c r="J152" s="57"/>
      <c r="K152" s="57"/>
      <c r="L152" s="57"/>
    </row>
    <row r="153" spans="1:12" ht="15" x14ac:dyDescent="0.25">
      <c r="A153" s="25"/>
      <c r="B153" s="76" t="s">
        <v>276</v>
      </c>
      <c r="C153" s="77" t="s">
        <v>82</v>
      </c>
      <c r="D153" s="78"/>
      <c r="E153" s="103">
        <v>0</v>
      </c>
      <c r="F153" s="79"/>
      <c r="G153" s="80"/>
      <c r="H153" s="98">
        <f>SUM(H154)</f>
        <v>0</v>
      </c>
      <c r="I153" s="56"/>
      <c r="J153" s="57"/>
      <c r="K153" s="57"/>
      <c r="L153" s="57"/>
    </row>
    <row r="154" spans="1:12" ht="60" x14ac:dyDescent="0.25">
      <c r="A154" s="25"/>
      <c r="B154" s="42" t="s">
        <v>421</v>
      </c>
      <c r="C154" s="44" t="s">
        <v>83</v>
      </c>
      <c r="D154" s="52" t="s">
        <v>78</v>
      </c>
      <c r="E154" s="102">
        <v>250</v>
      </c>
      <c r="F154" s="43"/>
      <c r="G154" s="40"/>
      <c r="H154" s="99">
        <f t="shared" ref="H154:H217" si="3">+F154*E154</f>
        <v>0</v>
      </c>
      <c r="I154" s="56"/>
      <c r="J154" s="57"/>
      <c r="K154" s="57"/>
      <c r="L154" s="57"/>
    </row>
    <row r="155" spans="1:12" ht="15" x14ac:dyDescent="0.25">
      <c r="A155" s="25"/>
      <c r="B155" s="76" t="s">
        <v>279</v>
      </c>
      <c r="C155" s="77" t="s">
        <v>85</v>
      </c>
      <c r="D155" s="78"/>
      <c r="E155" s="103">
        <v>0</v>
      </c>
      <c r="F155" s="79"/>
      <c r="G155" s="80"/>
      <c r="H155" s="98">
        <f>SUM(H156:H175)</f>
        <v>0</v>
      </c>
      <c r="I155" s="56"/>
      <c r="J155" s="57"/>
      <c r="K155" s="57"/>
      <c r="L155" s="57"/>
    </row>
    <row r="156" spans="1:12" ht="90" x14ac:dyDescent="0.25">
      <c r="A156" s="25"/>
      <c r="B156" s="42" t="s">
        <v>422</v>
      </c>
      <c r="C156" s="44" t="s">
        <v>86</v>
      </c>
      <c r="D156" s="52" t="s">
        <v>25</v>
      </c>
      <c r="E156" s="102">
        <v>10.24</v>
      </c>
      <c r="F156" s="43"/>
      <c r="G156" s="40"/>
      <c r="H156" s="99">
        <f t="shared" si="3"/>
        <v>0</v>
      </c>
      <c r="I156" s="56"/>
      <c r="J156" s="57"/>
      <c r="K156" s="57"/>
      <c r="L156" s="57"/>
    </row>
    <row r="157" spans="1:12" ht="90" x14ac:dyDescent="0.25">
      <c r="A157" s="25"/>
      <c r="B157" s="42" t="s">
        <v>423</v>
      </c>
      <c r="C157" s="44" t="s">
        <v>87</v>
      </c>
      <c r="D157" s="52" t="s">
        <v>25</v>
      </c>
      <c r="E157" s="102">
        <v>13.94</v>
      </c>
      <c r="F157" s="43"/>
      <c r="G157" s="40"/>
      <c r="H157" s="99">
        <f t="shared" si="3"/>
        <v>0</v>
      </c>
      <c r="I157" s="56"/>
      <c r="J157" s="57"/>
      <c r="K157" s="57"/>
      <c r="L157" s="57"/>
    </row>
    <row r="158" spans="1:12" ht="48.75" customHeight="1" x14ac:dyDescent="0.25">
      <c r="A158" s="25"/>
      <c r="B158" s="42" t="s">
        <v>424</v>
      </c>
      <c r="C158" s="44" t="s">
        <v>88</v>
      </c>
      <c r="D158" s="52" t="s">
        <v>25</v>
      </c>
      <c r="E158" s="102">
        <v>10.24</v>
      </c>
      <c r="F158" s="43"/>
      <c r="G158" s="40"/>
      <c r="H158" s="99">
        <f t="shared" si="3"/>
        <v>0</v>
      </c>
      <c r="I158" s="56"/>
      <c r="J158" s="57"/>
      <c r="K158" s="57"/>
      <c r="L158" s="57"/>
    </row>
    <row r="159" spans="1:12" ht="84" customHeight="1" x14ac:dyDescent="0.25">
      <c r="A159" s="25"/>
      <c r="B159" s="42" t="s">
        <v>425</v>
      </c>
      <c r="C159" s="44" t="s">
        <v>89</v>
      </c>
      <c r="D159" s="52" t="s">
        <v>25</v>
      </c>
      <c r="E159" s="102">
        <v>18.510000000000002</v>
      </c>
      <c r="F159" s="43"/>
      <c r="G159" s="40"/>
      <c r="H159" s="99">
        <f t="shared" si="3"/>
        <v>0</v>
      </c>
      <c r="I159" s="56"/>
      <c r="J159" s="57"/>
      <c r="K159" s="57"/>
      <c r="L159" s="57"/>
    </row>
    <row r="160" spans="1:12" ht="75" x14ac:dyDescent="0.25">
      <c r="A160" s="25"/>
      <c r="B160" s="42" t="s">
        <v>426</v>
      </c>
      <c r="C160" s="44" t="s">
        <v>90</v>
      </c>
      <c r="D160" s="52" t="s">
        <v>41</v>
      </c>
      <c r="E160" s="102">
        <v>4.6500000000000004</v>
      </c>
      <c r="F160" s="43"/>
      <c r="G160" s="40"/>
      <c r="H160" s="99">
        <f t="shared" si="3"/>
        <v>0</v>
      </c>
      <c r="I160" s="56"/>
      <c r="J160" s="57"/>
      <c r="K160" s="57"/>
      <c r="L160" s="57"/>
    </row>
    <row r="161" spans="1:12" ht="45" x14ac:dyDescent="0.25">
      <c r="A161" s="25"/>
      <c r="B161" s="42" t="s">
        <v>427</v>
      </c>
      <c r="C161" s="44" t="s">
        <v>91</v>
      </c>
      <c r="D161" s="52" t="s">
        <v>32</v>
      </c>
      <c r="E161" s="102">
        <v>33.979999999999997</v>
      </c>
      <c r="F161" s="43"/>
      <c r="G161" s="40"/>
      <c r="H161" s="99">
        <f t="shared" si="3"/>
        <v>0</v>
      </c>
      <c r="I161" s="56"/>
      <c r="J161" s="57"/>
      <c r="K161" s="57"/>
      <c r="L161" s="57"/>
    </row>
    <row r="162" spans="1:12" ht="45" x14ac:dyDescent="0.25">
      <c r="A162" s="25"/>
      <c r="B162" s="42" t="s">
        <v>428</v>
      </c>
      <c r="C162" s="44" t="s">
        <v>92</v>
      </c>
      <c r="D162" s="52" t="s">
        <v>41</v>
      </c>
      <c r="E162" s="102">
        <v>27.63</v>
      </c>
      <c r="F162" s="43"/>
      <c r="G162" s="40"/>
      <c r="H162" s="99">
        <f t="shared" si="3"/>
        <v>0</v>
      </c>
      <c r="I162" s="56"/>
      <c r="J162" s="57"/>
      <c r="K162" s="57"/>
      <c r="L162" s="57"/>
    </row>
    <row r="163" spans="1:12" ht="45" x14ac:dyDescent="0.25">
      <c r="A163" s="25"/>
      <c r="B163" s="42" t="s">
        <v>429</v>
      </c>
      <c r="C163" s="44" t="s">
        <v>93</v>
      </c>
      <c r="D163" s="52" t="s">
        <v>25</v>
      </c>
      <c r="E163" s="102">
        <v>78.16</v>
      </c>
      <c r="F163" s="43"/>
      <c r="G163" s="40"/>
      <c r="H163" s="99">
        <f t="shared" si="3"/>
        <v>0</v>
      </c>
      <c r="I163" s="56"/>
      <c r="J163" s="57"/>
      <c r="K163" s="57"/>
      <c r="L163" s="57"/>
    </row>
    <row r="164" spans="1:12" ht="60" x14ac:dyDescent="0.25">
      <c r="A164" s="25"/>
      <c r="B164" s="42" t="s">
        <v>430</v>
      </c>
      <c r="C164" s="44" t="s">
        <v>94</v>
      </c>
      <c r="D164" s="52" t="s">
        <v>32</v>
      </c>
      <c r="E164" s="102">
        <v>76.12</v>
      </c>
      <c r="F164" s="43"/>
      <c r="G164" s="40"/>
      <c r="H164" s="99">
        <f t="shared" si="3"/>
        <v>0</v>
      </c>
      <c r="I164" s="56"/>
      <c r="J164" s="57"/>
      <c r="K164" s="57"/>
      <c r="L164" s="57"/>
    </row>
    <row r="165" spans="1:12" ht="45" x14ac:dyDescent="0.25">
      <c r="A165" s="25"/>
      <c r="B165" s="42" t="s">
        <v>431</v>
      </c>
      <c r="C165" s="44" t="s">
        <v>95</v>
      </c>
      <c r="D165" s="52" t="s">
        <v>32</v>
      </c>
      <c r="E165" s="102">
        <v>76.12</v>
      </c>
      <c r="F165" s="43"/>
      <c r="G165" s="40"/>
      <c r="H165" s="99">
        <f t="shared" si="3"/>
        <v>0</v>
      </c>
      <c r="I165" s="56"/>
      <c r="J165" s="57"/>
      <c r="K165" s="57"/>
      <c r="L165" s="57"/>
    </row>
    <row r="166" spans="1:12" ht="60" x14ac:dyDescent="0.25">
      <c r="A166" s="25"/>
      <c r="B166" s="42" t="s">
        <v>432</v>
      </c>
      <c r="C166" s="44" t="s">
        <v>96</v>
      </c>
      <c r="D166" s="52" t="s">
        <v>32</v>
      </c>
      <c r="E166" s="102">
        <v>51</v>
      </c>
      <c r="F166" s="43"/>
      <c r="G166" s="40"/>
      <c r="H166" s="99">
        <f t="shared" si="3"/>
        <v>0</v>
      </c>
      <c r="I166" s="56"/>
      <c r="J166" s="57"/>
      <c r="K166" s="57"/>
      <c r="L166" s="57"/>
    </row>
    <row r="167" spans="1:12" ht="45" x14ac:dyDescent="0.25">
      <c r="A167" s="25"/>
      <c r="B167" s="42" t="s">
        <v>433</v>
      </c>
      <c r="C167" s="44" t="s">
        <v>97</v>
      </c>
      <c r="D167" s="52" t="s">
        <v>32</v>
      </c>
      <c r="E167" s="102">
        <v>126.13</v>
      </c>
      <c r="F167" s="43"/>
      <c r="G167" s="40"/>
      <c r="H167" s="99">
        <f t="shared" si="3"/>
        <v>0</v>
      </c>
      <c r="I167" s="56"/>
      <c r="J167" s="57"/>
      <c r="K167" s="57"/>
      <c r="L167" s="57"/>
    </row>
    <row r="168" spans="1:12" ht="90" x14ac:dyDescent="0.25">
      <c r="A168" s="25"/>
      <c r="B168" s="42" t="s">
        <v>434</v>
      </c>
      <c r="C168" s="44" t="s">
        <v>98</v>
      </c>
      <c r="D168" s="52" t="s">
        <v>25</v>
      </c>
      <c r="E168" s="102">
        <v>10.5</v>
      </c>
      <c r="F168" s="43"/>
      <c r="G168" s="40"/>
      <c r="H168" s="99">
        <f t="shared" si="3"/>
        <v>0</v>
      </c>
      <c r="I168" s="56"/>
      <c r="J168" s="57"/>
      <c r="K168" s="57"/>
      <c r="L168" s="57"/>
    </row>
    <row r="169" spans="1:12" ht="75" x14ac:dyDescent="0.25">
      <c r="A169" s="25"/>
      <c r="B169" s="42" t="s">
        <v>435</v>
      </c>
      <c r="C169" s="44" t="s">
        <v>99</v>
      </c>
      <c r="D169" s="52" t="s">
        <v>25</v>
      </c>
      <c r="E169" s="102">
        <v>122.33</v>
      </c>
      <c r="F169" s="43"/>
      <c r="G169" s="40"/>
      <c r="H169" s="99">
        <f t="shared" si="3"/>
        <v>0</v>
      </c>
      <c r="I169" s="56"/>
      <c r="J169" s="57"/>
      <c r="K169" s="57"/>
      <c r="L169" s="57"/>
    </row>
    <row r="170" spans="1:12" ht="90" x14ac:dyDescent="0.25">
      <c r="A170" s="25"/>
      <c r="B170" s="42" t="s">
        <v>436</v>
      </c>
      <c r="C170" s="44" t="s">
        <v>100</v>
      </c>
      <c r="D170" s="52" t="s">
        <v>25</v>
      </c>
      <c r="E170" s="102">
        <v>13.23</v>
      </c>
      <c r="F170" s="43"/>
      <c r="G170" s="40"/>
      <c r="H170" s="99">
        <f t="shared" si="3"/>
        <v>0</v>
      </c>
      <c r="I170" s="56"/>
      <c r="J170" s="57"/>
      <c r="K170" s="57"/>
      <c r="L170" s="57"/>
    </row>
    <row r="171" spans="1:12" ht="60" x14ac:dyDescent="0.25">
      <c r="A171" s="25"/>
      <c r="B171" s="42" t="s">
        <v>437</v>
      </c>
      <c r="C171" s="44" t="s">
        <v>101</v>
      </c>
      <c r="D171" s="52" t="s">
        <v>32</v>
      </c>
      <c r="E171" s="102">
        <v>2.11</v>
      </c>
      <c r="F171" s="43"/>
      <c r="G171" s="40"/>
      <c r="H171" s="99">
        <f t="shared" si="3"/>
        <v>0</v>
      </c>
      <c r="I171" s="56"/>
      <c r="J171" s="57"/>
      <c r="K171" s="57"/>
      <c r="L171" s="57"/>
    </row>
    <row r="172" spans="1:12" ht="75" x14ac:dyDescent="0.25">
      <c r="A172" s="25"/>
      <c r="B172" s="42" t="s">
        <v>438</v>
      </c>
      <c r="C172" s="44" t="s">
        <v>102</v>
      </c>
      <c r="D172" s="52" t="s">
        <v>32</v>
      </c>
      <c r="E172" s="102">
        <v>9.76</v>
      </c>
      <c r="F172" s="43"/>
      <c r="G172" s="40"/>
      <c r="H172" s="99">
        <f t="shared" si="3"/>
        <v>0</v>
      </c>
      <c r="I172" s="56"/>
      <c r="J172" s="57"/>
      <c r="K172" s="57"/>
      <c r="L172" s="57"/>
    </row>
    <row r="173" spans="1:12" ht="75" x14ac:dyDescent="0.25">
      <c r="A173" s="25"/>
      <c r="B173" s="42" t="s">
        <v>439</v>
      </c>
      <c r="C173" s="44" t="s">
        <v>103</v>
      </c>
      <c r="D173" s="52" t="s">
        <v>38</v>
      </c>
      <c r="E173" s="102">
        <v>21</v>
      </c>
      <c r="F173" s="43"/>
      <c r="G173" s="40"/>
      <c r="H173" s="99">
        <f t="shared" si="3"/>
        <v>0</v>
      </c>
      <c r="I173" s="56"/>
      <c r="J173" s="57"/>
      <c r="K173" s="57"/>
      <c r="L173" s="57"/>
    </row>
    <row r="174" spans="1:12" ht="75" x14ac:dyDescent="0.25">
      <c r="A174" s="25"/>
      <c r="B174" s="42" t="s">
        <v>440</v>
      </c>
      <c r="C174" s="44" t="s">
        <v>104</v>
      </c>
      <c r="D174" s="52" t="s">
        <v>25</v>
      </c>
      <c r="E174" s="102">
        <v>12.6</v>
      </c>
      <c r="F174" s="43"/>
      <c r="G174" s="40"/>
      <c r="H174" s="99">
        <f t="shared" si="3"/>
        <v>0</v>
      </c>
      <c r="I174" s="56"/>
      <c r="J174" s="57"/>
      <c r="K174" s="57"/>
      <c r="L174" s="57"/>
    </row>
    <row r="175" spans="1:12" ht="75" x14ac:dyDescent="0.25">
      <c r="A175" s="25"/>
      <c r="B175" s="42" t="s">
        <v>441</v>
      </c>
      <c r="C175" s="44" t="s">
        <v>105</v>
      </c>
      <c r="D175" s="52" t="s">
        <v>25</v>
      </c>
      <c r="E175" s="102">
        <v>85</v>
      </c>
      <c r="F175" s="43"/>
      <c r="G175" s="40"/>
      <c r="H175" s="99">
        <f t="shared" si="3"/>
        <v>0</v>
      </c>
      <c r="I175" s="56"/>
      <c r="J175" s="57"/>
      <c r="K175" s="57"/>
      <c r="L175" s="57"/>
    </row>
    <row r="176" spans="1:12" ht="15" x14ac:dyDescent="0.25">
      <c r="A176" s="25"/>
      <c r="B176" s="76" t="s">
        <v>281</v>
      </c>
      <c r="C176" s="77" t="s">
        <v>107</v>
      </c>
      <c r="D176" s="78"/>
      <c r="E176" s="103">
        <v>0</v>
      </c>
      <c r="F176" s="79"/>
      <c r="G176" s="80"/>
      <c r="H176" s="98">
        <f>SUM(H177:H200)</f>
        <v>0</v>
      </c>
      <c r="I176" s="56"/>
      <c r="J176" s="57"/>
      <c r="K176" s="57"/>
      <c r="L176" s="57"/>
    </row>
    <row r="177" spans="1:12" ht="60" x14ac:dyDescent="0.25">
      <c r="A177" s="25"/>
      <c r="B177" s="42" t="s">
        <v>442</v>
      </c>
      <c r="C177" s="44" t="s">
        <v>108</v>
      </c>
      <c r="D177" s="52" t="s">
        <v>32</v>
      </c>
      <c r="E177" s="102">
        <v>162.85</v>
      </c>
      <c r="F177" s="43"/>
      <c r="G177" s="40"/>
      <c r="H177" s="99">
        <f t="shared" si="3"/>
        <v>0</v>
      </c>
      <c r="I177" s="56"/>
      <c r="J177" s="57"/>
      <c r="K177" s="57"/>
      <c r="L177" s="57"/>
    </row>
    <row r="178" spans="1:12" ht="60" x14ac:dyDescent="0.25">
      <c r="A178" s="25"/>
      <c r="B178" s="42" t="s">
        <v>443</v>
      </c>
      <c r="C178" s="44" t="s">
        <v>109</v>
      </c>
      <c r="D178" s="52" t="s">
        <v>32</v>
      </c>
      <c r="E178" s="102">
        <v>97.91</v>
      </c>
      <c r="F178" s="43"/>
      <c r="G178" s="40"/>
      <c r="H178" s="99">
        <f t="shared" si="3"/>
        <v>0</v>
      </c>
      <c r="I178" s="56"/>
      <c r="J178" s="57"/>
      <c r="K178" s="57"/>
      <c r="L178" s="57"/>
    </row>
    <row r="179" spans="1:12" ht="60" x14ac:dyDescent="0.25">
      <c r="A179" s="25"/>
      <c r="B179" s="42" t="s">
        <v>444</v>
      </c>
      <c r="C179" s="44" t="s">
        <v>110</v>
      </c>
      <c r="D179" s="52" t="s">
        <v>32</v>
      </c>
      <c r="E179" s="102">
        <v>162.85</v>
      </c>
      <c r="F179" s="43"/>
      <c r="G179" s="40"/>
      <c r="H179" s="99">
        <f t="shared" si="3"/>
        <v>0</v>
      </c>
      <c r="I179" s="56"/>
      <c r="J179" s="57"/>
      <c r="K179" s="57"/>
      <c r="L179" s="57"/>
    </row>
    <row r="180" spans="1:12" ht="45" x14ac:dyDescent="0.25">
      <c r="A180" s="25"/>
      <c r="B180" s="42" t="s">
        <v>445</v>
      </c>
      <c r="C180" s="44" t="s">
        <v>111</v>
      </c>
      <c r="D180" s="52" t="s">
        <v>32</v>
      </c>
      <c r="E180" s="102">
        <v>655.46</v>
      </c>
      <c r="F180" s="43"/>
      <c r="G180" s="40"/>
      <c r="H180" s="99">
        <f t="shared" si="3"/>
        <v>0</v>
      </c>
      <c r="I180" s="56"/>
      <c r="J180" s="57"/>
      <c r="K180" s="57"/>
      <c r="L180" s="57"/>
    </row>
    <row r="181" spans="1:12" ht="45" x14ac:dyDescent="0.25">
      <c r="A181" s="25"/>
      <c r="B181" s="42" t="s">
        <v>446</v>
      </c>
      <c r="C181" s="44" t="s">
        <v>112</v>
      </c>
      <c r="D181" s="52" t="s">
        <v>32</v>
      </c>
      <c r="E181" s="102">
        <v>385</v>
      </c>
      <c r="F181" s="43"/>
      <c r="G181" s="40"/>
      <c r="H181" s="99">
        <f t="shared" si="3"/>
        <v>0</v>
      </c>
      <c r="I181" s="56"/>
      <c r="J181" s="57"/>
      <c r="K181" s="57"/>
      <c r="L181" s="57"/>
    </row>
    <row r="182" spans="1:12" ht="45" x14ac:dyDescent="0.25">
      <c r="A182" s="25"/>
      <c r="B182" s="42" t="s">
        <v>447</v>
      </c>
      <c r="C182" s="44" t="s">
        <v>113</v>
      </c>
      <c r="D182" s="52" t="s">
        <v>25</v>
      </c>
      <c r="E182" s="102">
        <v>80.400000000000006</v>
      </c>
      <c r="F182" s="43"/>
      <c r="G182" s="40"/>
      <c r="H182" s="99">
        <f t="shared" si="3"/>
        <v>0</v>
      </c>
      <c r="I182" s="56"/>
      <c r="J182" s="57"/>
      <c r="K182" s="57"/>
      <c r="L182" s="57"/>
    </row>
    <row r="183" spans="1:12" ht="60" x14ac:dyDescent="0.25">
      <c r="A183" s="25"/>
      <c r="B183" s="42" t="s">
        <v>448</v>
      </c>
      <c r="C183" s="44" t="s">
        <v>114</v>
      </c>
      <c r="D183" s="52" t="s">
        <v>32</v>
      </c>
      <c r="E183" s="102">
        <v>1365.66</v>
      </c>
      <c r="F183" s="43"/>
      <c r="G183" s="40"/>
      <c r="H183" s="99">
        <f t="shared" si="3"/>
        <v>0</v>
      </c>
      <c r="I183" s="56"/>
      <c r="J183" s="57"/>
      <c r="K183" s="57"/>
      <c r="L183" s="57"/>
    </row>
    <row r="184" spans="1:12" ht="90" x14ac:dyDescent="0.25">
      <c r="A184" s="25"/>
      <c r="B184" s="42" t="s">
        <v>449</v>
      </c>
      <c r="C184" s="44" t="s">
        <v>115</v>
      </c>
      <c r="D184" s="52" t="s">
        <v>32</v>
      </c>
      <c r="E184" s="102">
        <v>402</v>
      </c>
      <c r="F184" s="43"/>
      <c r="G184" s="40"/>
      <c r="H184" s="99">
        <f t="shared" si="3"/>
        <v>0</v>
      </c>
      <c r="I184" s="56"/>
      <c r="J184" s="57"/>
      <c r="K184" s="57"/>
      <c r="L184" s="57"/>
    </row>
    <row r="185" spans="1:12" ht="60" x14ac:dyDescent="0.25">
      <c r="A185" s="25"/>
      <c r="B185" s="42" t="s">
        <v>450</v>
      </c>
      <c r="C185" s="44" t="s">
        <v>116</v>
      </c>
      <c r="D185" s="52" t="s">
        <v>25</v>
      </c>
      <c r="E185" s="102">
        <v>269</v>
      </c>
      <c r="F185" s="43"/>
      <c r="G185" s="40"/>
      <c r="H185" s="99">
        <f t="shared" si="3"/>
        <v>0</v>
      </c>
      <c r="I185" s="56"/>
      <c r="J185" s="57"/>
      <c r="K185" s="57"/>
      <c r="L185" s="57"/>
    </row>
    <row r="186" spans="1:12" ht="75" x14ac:dyDescent="0.25">
      <c r="A186" s="25"/>
      <c r="B186" s="42" t="s">
        <v>451</v>
      </c>
      <c r="C186" s="44" t="s">
        <v>117</v>
      </c>
      <c r="D186" s="52" t="s">
        <v>25</v>
      </c>
      <c r="E186" s="102">
        <v>124.87</v>
      </c>
      <c r="F186" s="43"/>
      <c r="G186" s="40"/>
      <c r="H186" s="99">
        <f t="shared" si="3"/>
        <v>0</v>
      </c>
      <c r="I186" s="56"/>
      <c r="J186" s="57"/>
      <c r="K186" s="57"/>
      <c r="L186" s="57"/>
    </row>
    <row r="187" spans="1:12" ht="45" x14ac:dyDescent="0.25">
      <c r="A187" s="25"/>
      <c r="B187" s="42" t="s">
        <v>452</v>
      </c>
      <c r="C187" s="44" t="s">
        <v>118</v>
      </c>
      <c r="D187" s="52" t="s">
        <v>32</v>
      </c>
      <c r="E187" s="102">
        <v>105.87</v>
      </c>
      <c r="F187" s="43"/>
      <c r="G187" s="40"/>
      <c r="H187" s="99">
        <f t="shared" si="3"/>
        <v>0</v>
      </c>
      <c r="I187" s="56"/>
      <c r="J187" s="57"/>
      <c r="K187" s="57"/>
      <c r="L187" s="57"/>
    </row>
    <row r="188" spans="1:12" ht="45" x14ac:dyDescent="0.25">
      <c r="A188" s="25"/>
      <c r="B188" s="42" t="s">
        <v>453</v>
      </c>
      <c r="C188" s="44" t="s">
        <v>119</v>
      </c>
      <c r="D188" s="52" t="s">
        <v>25</v>
      </c>
      <c r="E188" s="102">
        <v>127.29</v>
      </c>
      <c r="F188" s="43"/>
      <c r="G188" s="40"/>
      <c r="H188" s="99">
        <f t="shared" si="3"/>
        <v>0</v>
      </c>
      <c r="I188" s="56"/>
      <c r="J188" s="57"/>
      <c r="K188" s="57"/>
      <c r="L188" s="57"/>
    </row>
    <row r="189" spans="1:12" ht="60" x14ac:dyDescent="0.25">
      <c r="A189" s="25"/>
      <c r="B189" s="42" t="s">
        <v>454</v>
      </c>
      <c r="C189" s="44" t="s">
        <v>120</v>
      </c>
      <c r="D189" s="52" t="s">
        <v>25</v>
      </c>
      <c r="E189" s="102">
        <v>122.33</v>
      </c>
      <c r="F189" s="43"/>
      <c r="G189" s="40"/>
      <c r="H189" s="99">
        <f t="shared" si="3"/>
        <v>0</v>
      </c>
      <c r="I189" s="56"/>
      <c r="J189" s="57"/>
      <c r="K189" s="57"/>
      <c r="L189" s="57"/>
    </row>
    <row r="190" spans="1:12" ht="60" x14ac:dyDescent="0.25">
      <c r="A190" s="25"/>
      <c r="B190" s="42" t="s">
        <v>455</v>
      </c>
      <c r="C190" s="44" t="s">
        <v>121</v>
      </c>
      <c r="D190" s="52" t="s">
        <v>32</v>
      </c>
      <c r="E190" s="102">
        <v>136.24</v>
      </c>
      <c r="F190" s="43"/>
      <c r="G190" s="40"/>
      <c r="H190" s="99">
        <f t="shared" si="3"/>
        <v>0</v>
      </c>
      <c r="I190" s="56"/>
      <c r="J190" s="57"/>
      <c r="K190" s="57"/>
      <c r="L190" s="57"/>
    </row>
    <row r="191" spans="1:12" ht="45" x14ac:dyDescent="0.25">
      <c r="A191" s="25"/>
      <c r="B191" s="42" t="s">
        <v>456</v>
      </c>
      <c r="C191" s="44" t="s">
        <v>122</v>
      </c>
      <c r="D191" s="52" t="s">
        <v>32</v>
      </c>
      <c r="E191" s="102">
        <v>70</v>
      </c>
      <c r="F191" s="43"/>
      <c r="G191" s="40"/>
      <c r="H191" s="99">
        <f t="shared" si="3"/>
        <v>0</v>
      </c>
      <c r="I191" s="56"/>
      <c r="J191" s="57"/>
      <c r="K191" s="57"/>
      <c r="L191" s="57"/>
    </row>
    <row r="192" spans="1:12" ht="60" x14ac:dyDescent="0.25">
      <c r="A192" s="25"/>
      <c r="B192" s="42" t="s">
        <v>457</v>
      </c>
      <c r="C192" s="44" t="s">
        <v>123</v>
      </c>
      <c r="D192" s="52" t="s">
        <v>25</v>
      </c>
      <c r="E192" s="102">
        <v>76</v>
      </c>
      <c r="F192" s="43"/>
      <c r="G192" s="40"/>
      <c r="H192" s="99">
        <f t="shared" si="3"/>
        <v>0</v>
      </c>
      <c r="I192" s="56"/>
      <c r="J192" s="57"/>
      <c r="K192" s="57"/>
      <c r="L192" s="57"/>
    </row>
    <row r="193" spans="1:12" ht="60" x14ac:dyDescent="0.25">
      <c r="A193" s="25"/>
      <c r="B193" s="42" t="s">
        <v>458</v>
      </c>
      <c r="C193" s="44" t="s">
        <v>124</v>
      </c>
      <c r="D193" s="52" t="s">
        <v>25</v>
      </c>
      <c r="E193" s="102">
        <v>76</v>
      </c>
      <c r="F193" s="43"/>
      <c r="G193" s="40"/>
      <c r="H193" s="99">
        <f t="shared" si="3"/>
        <v>0</v>
      </c>
      <c r="I193" s="56"/>
      <c r="J193" s="57"/>
      <c r="K193" s="57"/>
      <c r="L193" s="57"/>
    </row>
    <row r="194" spans="1:12" ht="60" x14ac:dyDescent="0.25">
      <c r="A194" s="25"/>
      <c r="B194" s="42" t="s">
        <v>459</v>
      </c>
      <c r="C194" s="44" t="s">
        <v>125</v>
      </c>
      <c r="D194" s="52" t="s">
        <v>38</v>
      </c>
      <c r="E194" s="102">
        <v>1</v>
      </c>
      <c r="F194" s="43"/>
      <c r="G194" s="40"/>
      <c r="H194" s="99">
        <f t="shared" si="3"/>
        <v>0</v>
      </c>
      <c r="I194" s="56"/>
      <c r="J194" s="57"/>
      <c r="K194" s="57"/>
      <c r="L194" s="57"/>
    </row>
    <row r="195" spans="1:12" ht="45" x14ac:dyDescent="0.25">
      <c r="A195" s="25"/>
      <c r="B195" s="42" t="s">
        <v>460</v>
      </c>
      <c r="C195" s="44" t="s">
        <v>126</v>
      </c>
      <c r="D195" s="52" t="s">
        <v>38</v>
      </c>
      <c r="E195" s="102">
        <v>1</v>
      </c>
      <c r="F195" s="43"/>
      <c r="G195" s="40"/>
      <c r="H195" s="99">
        <f t="shared" si="3"/>
        <v>0</v>
      </c>
      <c r="I195" s="56"/>
      <c r="J195" s="57"/>
      <c r="K195" s="57"/>
      <c r="L195" s="57"/>
    </row>
    <row r="196" spans="1:12" ht="60" x14ac:dyDescent="0.25">
      <c r="A196" s="25"/>
      <c r="B196" s="42" t="s">
        <v>461</v>
      </c>
      <c r="C196" s="44" t="s">
        <v>127</v>
      </c>
      <c r="D196" s="52" t="s">
        <v>38</v>
      </c>
      <c r="E196" s="102">
        <v>1</v>
      </c>
      <c r="F196" s="43"/>
      <c r="G196" s="40"/>
      <c r="H196" s="99">
        <f t="shared" si="3"/>
        <v>0</v>
      </c>
      <c r="I196" s="56"/>
      <c r="J196" s="57"/>
      <c r="K196" s="57"/>
      <c r="L196" s="57"/>
    </row>
    <row r="197" spans="1:12" ht="60" x14ac:dyDescent="0.25">
      <c r="A197" s="25"/>
      <c r="B197" s="42" t="s">
        <v>462</v>
      </c>
      <c r="C197" s="44" t="s">
        <v>128</v>
      </c>
      <c r="D197" s="52" t="s">
        <v>38</v>
      </c>
      <c r="E197" s="102">
        <v>1</v>
      </c>
      <c r="F197" s="43"/>
      <c r="G197" s="40"/>
      <c r="H197" s="99">
        <f t="shared" si="3"/>
        <v>0</v>
      </c>
      <c r="I197" s="56"/>
      <c r="J197" s="57"/>
      <c r="K197" s="57"/>
      <c r="L197" s="57"/>
    </row>
    <row r="198" spans="1:12" ht="45" x14ac:dyDescent="0.25">
      <c r="A198" s="25"/>
      <c r="B198" s="42" t="s">
        <v>463</v>
      </c>
      <c r="C198" s="44" t="s">
        <v>129</v>
      </c>
      <c r="D198" s="52" t="s">
        <v>38</v>
      </c>
      <c r="E198" s="102">
        <v>1</v>
      </c>
      <c r="F198" s="43"/>
      <c r="G198" s="40"/>
      <c r="H198" s="99">
        <f t="shared" si="3"/>
        <v>0</v>
      </c>
      <c r="I198" s="56"/>
      <c r="J198" s="57"/>
      <c r="K198" s="57"/>
      <c r="L198" s="57"/>
    </row>
    <row r="199" spans="1:12" ht="45" x14ac:dyDescent="0.25">
      <c r="A199" s="25"/>
      <c r="B199" s="42" t="s">
        <v>464</v>
      </c>
      <c r="C199" s="44" t="s">
        <v>130</v>
      </c>
      <c r="D199" s="52" t="s">
        <v>38</v>
      </c>
      <c r="E199" s="102">
        <v>1</v>
      </c>
      <c r="F199" s="43"/>
      <c r="G199" s="40"/>
      <c r="H199" s="99">
        <f t="shared" si="3"/>
        <v>0</v>
      </c>
      <c r="I199" s="56"/>
      <c r="J199" s="57"/>
      <c r="K199" s="57"/>
      <c r="L199" s="57"/>
    </row>
    <row r="200" spans="1:12" ht="75" x14ac:dyDescent="0.25">
      <c r="A200" s="25"/>
      <c r="B200" s="42" t="s">
        <v>465</v>
      </c>
      <c r="C200" s="44" t="s">
        <v>131</v>
      </c>
      <c r="D200" s="52" t="s">
        <v>38</v>
      </c>
      <c r="E200" s="102">
        <v>1</v>
      </c>
      <c r="F200" s="43"/>
      <c r="G200" s="40"/>
      <c r="H200" s="99">
        <f t="shared" si="3"/>
        <v>0</v>
      </c>
      <c r="I200" s="56"/>
      <c r="J200" s="57"/>
      <c r="K200" s="57"/>
      <c r="L200" s="57"/>
    </row>
    <row r="201" spans="1:12" ht="15" x14ac:dyDescent="0.25">
      <c r="A201" s="25"/>
      <c r="B201" s="76" t="s">
        <v>283</v>
      </c>
      <c r="C201" s="77" t="s">
        <v>133</v>
      </c>
      <c r="D201" s="78"/>
      <c r="E201" s="103">
        <v>0</v>
      </c>
      <c r="F201" s="79"/>
      <c r="G201" s="80"/>
      <c r="H201" s="98">
        <f>SUM(H202)</f>
        <v>0</v>
      </c>
      <c r="I201" s="56"/>
      <c r="J201" s="57"/>
      <c r="K201" s="57"/>
      <c r="L201" s="57"/>
    </row>
    <row r="202" spans="1:12" ht="75" x14ac:dyDescent="0.25">
      <c r="A202" s="25"/>
      <c r="B202" s="42" t="s">
        <v>466</v>
      </c>
      <c r="C202" s="44" t="s">
        <v>134</v>
      </c>
      <c r="D202" s="52" t="s">
        <v>38</v>
      </c>
      <c r="E202" s="102">
        <v>17</v>
      </c>
      <c r="F202" s="43"/>
      <c r="G202" s="40"/>
      <c r="H202" s="99">
        <f t="shared" si="3"/>
        <v>0</v>
      </c>
      <c r="I202" s="56"/>
      <c r="J202" s="57"/>
      <c r="K202" s="57"/>
      <c r="L202" s="57"/>
    </row>
    <row r="203" spans="1:12" ht="15" x14ac:dyDescent="0.25">
      <c r="A203" s="25"/>
      <c r="B203" s="76" t="s">
        <v>284</v>
      </c>
      <c r="C203" s="77" t="s">
        <v>136</v>
      </c>
      <c r="D203" s="78"/>
      <c r="E203" s="103">
        <v>0</v>
      </c>
      <c r="F203" s="79"/>
      <c r="G203" s="80"/>
      <c r="H203" s="98">
        <f>SUM(H204:H218)</f>
        <v>0</v>
      </c>
      <c r="I203" s="56"/>
      <c r="J203" s="57"/>
      <c r="K203" s="57"/>
      <c r="L203" s="57"/>
    </row>
    <row r="204" spans="1:12" ht="60" x14ac:dyDescent="0.25">
      <c r="A204" s="25"/>
      <c r="B204" s="42" t="s">
        <v>467</v>
      </c>
      <c r="C204" s="44" t="s">
        <v>137</v>
      </c>
      <c r="D204" s="52" t="s">
        <v>38</v>
      </c>
      <c r="E204" s="102">
        <v>6</v>
      </c>
      <c r="F204" s="43"/>
      <c r="G204" s="40"/>
      <c r="H204" s="99">
        <f t="shared" si="3"/>
        <v>0</v>
      </c>
      <c r="I204" s="56"/>
      <c r="J204" s="57"/>
      <c r="K204" s="57"/>
      <c r="L204" s="57"/>
    </row>
    <row r="205" spans="1:12" ht="60" x14ac:dyDescent="0.25">
      <c r="A205" s="25"/>
      <c r="B205" s="42" t="s">
        <v>468</v>
      </c>
      <c r="C205" s="44" t="s">
        <v>138</v>
      </c>
      <c r="D205" s="52" t="s">
        <v>38</v>
      </c>
      <c r="E205" s="102">
        <v>13</v>
      </c>
      <c r="F205" s="43"/>
      <c r="G205" s="40"/>
      <c r="H205" s="99">
        <f t="shared" si="3"/>
        <v>0</v>
      </c>
      <c r="I205" s="56"/>
      <c r="J205" s="57"/>
      <c r="K205" s="57"/>
      <c r="L205" s="57"/>
    </row>
    <row r="206" spans="1:12" ht="45" x14ac:dyDescent="0.25">
      <c r="A206" s="25"/>
      <c r="B206" s="42" t="s">
        <v>469</v>
      </c>
      <c r="C206" s="44" t="s">
        <v>139</v>
      </c>
      <c r="D206" s="52" t="s">
        <v>38</v>
      </c>
      <c r="E206" s="102">
        <v>13</v>
      </c>
      <c r="F206" s="43"/>
      <c r="G206" s="40"/>
      <c r="H206" s="99">
        <f t="shared" si="3"/>
        <v>0</v>
      </c>
      <c r="I206" s="56"/>
      <c r="J206" s="57"/>
      <c r="K206" s="57"/>
      <c r="L206" s="57"/>
    </row>
    <row r="207" spans="1:12" ht="60" x14ac:dyDescent="0.25">
      <c r="A207" s="25"/>
      <c r="B207" s="42" t="s">
        <v>470</v>
      </c>
      <c r="C207" s="44" t="s">
        <v>140</v>
      </c>
      <c r="D207" s="52" t="s">
        <v>38</v>
      </c>
      <c r="E207" s="102">
        <v>1</v>
      </c>
      <c r="F207" s="43"/>
      <c r="G207" s="40"/>
      <c r="H207" s="99">
        <f t="shared" si="3"/>
        <v>0</v>
      </c>
      <c r="I207" s="56"/>
      <c r="J207" s="57"/>
      <c r="K207" s="57"/>
      <c r="L207" s="57"/>
    </row>
    <row r="208" spans="1:12" ht="45" x14ac:dyDescent="0.25">
      <c r="A208" s="25"/>
      <c r="B208" s="42" t="s">
        <v>471</v>
      </c>
      <c r="C208" s="44" t="s">
        <v>141</v>
      </c>
      <c r="D208" s="52" t="s">
        <v>38</v>
      </c>
      <c r="E208" s="102">
        <v>13</v>
      </c>
      <c r="F208" s="43"/>
      <c r="G208" s="40"/>
      <c r="H208" s="99">
        <f t="shared" si="3"/>
        <v>0</v>
      </c>
      <c r="I208" s="56"/>
      <c r="J208" s="57"/>
      <c r="K208" s="57"/>
      <c r="L208" s="57"/>
    </row>
    <row r="209" spans="1:12" ht="45" x14ac:dyDescent="0.25">
      <c r="A209" s="25"/>
      <c r="B209" s="42" t="s">
        <v>472</v>
      </c>
      <c r="C209" s="44" t="s">
        <v>142</v>
      </c>
      <c r="D209" s="52" t="s">
        <v>38</v>
      </c>
      <c r="E209" s="102">
        <v>6</v>
      </c>
      <c r="F209" s="43"/>
      <c r="G209" s="40"/>
      <c r="H209" s="99">
        <f t="shared" si="3"/>
        <v>0</v>
      </c>
      <c r="I209" s="56"/>
      <c r="J209" s="57"/>
      <c r="K209" s="57"/>
      <c r="L209" s="57"/>
    </row>
    <row r="210" spans="1:12" ht="45" x14ac:dyDescent="0.25">
      <c r="A210" s="25"/>
      <c r="B210" s="42" t="s">
        <v>473</v>
      </c>
      <c r="C210" s="44" t="s">
        <v>143</v>
      </c>
      <c r="D210" s="52" t="s">
        <v>38</v>
      </c>
      <c r="E210" s="102">
        <v>13</v>
      </c>
      <c r="F210" s="43"/>
      <c r="G210" s="40"/>
      <c r="H210" s="99">
        <f t="shared" si="3"/>
        <v>0</v>
      </c>
      <c r="I210" s="56"/>
      <c r="J210" s="57"/>
      <c r="K210" s="57"/>
      <c r="L210" s="57"/>
    </row>
    <row r="211" spans="1:12" ht="45" x14ac:dyDescent="0.25">
      <c r="A211" s="25"/>
      <c r="B211" s="42" t="s">
        <v>474</v>
      </c>
      <c r="C211" s="44" t="s">
        <v>144</v>
      </c>
      <c r="D211" s="52" t="s">
        <v>38</v>
      </c>
      <c r="E211" s="102">
        <v>8</v>
      </c>
      <c r="F211" s="43"/>
      <c r="G211" s="40"/>
      <c r="H211" s="99">
        <f t="shared" si="3"/>
        <v>0</v>
      </c>
      <c r="I211" s="56"/>
      <c r="J211" s="57"/>
      <c r="K211" s="57"/>
      <c r="L211" s="57"/>
    </row>
    <row r="212" spans="1:12" ht="45" x14ac:dyDescent="0.25">
      <c r="A212" s="25"/>
      <c r="B212" s="42" t="s">
        <v>475</v>
      </c>
      <c r="C212" s="44" t="s">
        <v>145</v>
      </c>
      <c r="D212" s="52" t="s">
        <v>38</v>
      </c>
      <c r="E212" s="102">
        <v>3</v>
      </c>
      <c r="F212" s="43"/>
      <c r="G212" s="40"/>
      <c r="H212" s="99">
        <f t="shared" si="3"/>
        <v>0</v>
      </c>
      <c r="I212" s="56"/>
      <c r="J212" s="57"/>
      <c r="K212" s="57"/>
      <c r="L212" s="57"/>
    </row>
    <row r="213" spans="1:12" ht="30" x14ac:dyDescent="0.25">
      <c r="A213" s="25"/>
      <c r="B213" s="42" t="s">
        <v>476</v>
      </c>
      <c r="C213" s="44" t="s">
        <v>146</v>
      </c>
      <c r="D213" s="52" t="s">
        <v>38</v>
      </c>
      <c r="E213" s="102">
        <v>1</v>
      </c>
      <c r="F213" s="43"/>
      <c r="G213" s="40"/>
      <c r="H213" s="99">
        <f t="shared" si="3"/>
        <v>0</v>
      </c>
      <c r="I213" s="56"/>
      <c r="J213" s="57"/>
      <c r="K213" s="57"/>
      <c r="L213" s="57"/>
    </row>
    <row r="214" spans="1:12" ht="60" x14ac:dyDescent="0.25">
      <c r="A214" s="25"/>
      <c r="B214" s="42" t="s">
        <v>477</v>
      </c>
      <c r="C214" s="44" t="s">
        <v>147</v>
      </c>
      <c r="D214" s="52" t="s">
        <v>38</v>
      </c>
      <c r="E214" s="102">
        <v>2</v>
      </c>
      <c r="F214" s="43"/>
      <c r="G214" s="40"/>
      <c r="H214" s="99">
        <f t="shared" si="3"/>
        <v>0</v>
      </c>
      <c r="I214" s="56"/>
      <c r="J214" s="57"/>
      <c r="K214" s="57"/>
      <c r="L214" s="57"/>
    </row>
    <row r="215" spans="1:12" ht="45" x14ac:dyDescent="0.25">
      <c r="A215" s="25"/>
      <c r="B215" s="42" t="s">
        <v>478</v>
      </c>
      <c r="C215" s="44" t="s">
        <v>148</v>
      </c>
      <c r="D215" s="52" t="s">
        <v>38</v>
      </c>
      <c r="E215" s="102">
        <v>2</v>
      </c>
      <c r="F215" s="43"/>
      <c r="G215" s="40"/>
      <c r="H215" s="99">
        <f t="shared" si="3"/>
        <v>0</v>
      </c>
      <c r="I215" s="56"/>
      <c r="J215" s="57"/>
      <c r="K215" s="57"/>
      <c r="L215" s="57"/>
    </row>
    <row r="216" spans="1:12" ht="60" x14ac:dyDescent="0.25">
      <c r="A216" s="25"/>
      <c r="B216" s="42" t="s">
        <v>479</v>
      </c>
      <c r="C216" s="44" t="s">
        <v>149</v>
      </c>
      <c r="D216" s="52" t="s">
        <v>38</v>
      </c>
      <c r="E216" s="102">
        <v>2</v>
      </c>
      <c r="F216" s="43"/>
      <c r="G216" s="40"/>
      <c r="H216" s="99">
        <f t="shared" si="3"/>
        <v>0</v>
      </c>
      <c r="I216" s="56"/>
      <c r="J216" s="57"/>
      <c r="K216" s="57"/>
      <c r="L216" s="57"/>
    </row>
    <row r="217" spans="1:12" ht="45" x14ac:dyDescent="0.25">
      <c r="A217" s="25"/>
      <c r="B217" s="42" t="s">
        <v>480</v>
      </c>
      <c r="C217" s="44" t="s">
        <v>150</v>
      </c>
      <c r="D217" s="52" t="s">
        <v>38</v>
      </c>
      <c r="E217" s="102">
        <v>1</v>
      </c>
      <c r="F217" s="43"/>
      <c r="G217" s="40"/>
      <c r="H217" s="99">
        <f t="shared" si="3"/>
        <v>0</v>
      </c>
      <c r="I217" s="56"/>
      <c r="J217" s="57"/>
      <c r="K217" s="57"/>
      <c r="L217" s="57"/>
    </row>
    <row r="218" spans="1:12" ht="60" x14ac:dyDescent="0.25">
      <c r="A218" s="25"/>
      <c r="B218" s="42" t="s">
        <v>481</v>
      </c>
      <c r="C218" s="44" t="s">
        <v>151</v>
      </c>
      <c r="D218" s="52" t="s">
        <v>38</v>
      </c>
      <c r="E218" s="102">
        <v>2</v>
      </c>
      <c r="F218" s="43"/>
      <c r="G218" s="40"/>
      <c r="H218" s="99">
        <f t="shared" ref="H218:H281" si="4">+F218*E218</f>
        <v>0</v>
      </c>
      <c r="I218" s="56"/>
      <c r="J218" s="57"/>
      <c r="K218" s="57"/>
      <c r="L218" s="57"/>
    </row>
    <row r="219" spans="1:12" ht="15" x14ac:dyDescent="0.25">
      <c r="A219" s="25"/>
      <c r="B219" s="76" t="s">
        <v>285</v>
      </c>
      <c r="C219" s="77" t="s">
        <v>153</v>
      </c>
      <c r="D219" s="78"/>
      <c r="E219" s="103">
        <v>0</v>
      </c>
      <c r="F219" s="79"/>
      <c r="G219" s="80"/>
      <c r="H219" s="98">
        <f>SUM(H220:H229)</f>
        <v>0</v>
      </c>
      <c r="I219" s="56"/>
      <c r="J219" s="57"/>
      <c r="K219" s="57"/>
      <c r="L219" s="57"/>
    </row>
    <row r="220" spans="1:12" ht="105" x14ac:dyDescent="0.25">
      <c r="A220" s="25"/>
      <c r="B220" s="42" t="s">
        <v>482</v>
      </c>
      <c r="C220" s="44" t="s">
        <v>154</v>
      </c>
      <c r="D220" s="52" t="s">
        <v>32</v>
      </c>
      <c r="E220" s="102">
        <v>6.26</v>
      </c>
      <c r="F220" s="43"/>
      <c r="G220" s="40"/>
      <c r="H220" s="99">
        <f t="shared" si="4"/>
        <v>0</v>
      </c>
      <c r="I220" s="56"/>
      <c r="J220" s="57"/>
      <c r="K220" s="57"/>
      <c r="L220" s="57"/>
    </row>
    <row r="221" spans="1:12" ht="45" x14ac:dyDescent="0.25">
      <c r="A221" s="25"/>
      <c r="B221" s="42" t="s">
        <v>483</v>
      </c>
      <c r="C221" s="44" t="s">
        <v>155</v>
      </c>
      <c r="D221" s="52" t="s">
        <v>32</v>
      </c>
      <c r="E221" s="102">
        <v>6.26</v>
      </c>
      <c r="F221" s="43"/>
      <c r="G221" s="40"/>
      <c r="H221" s="99">
        <f t="shared" si="4"/>
        <v>0</v>
      </c>
      <c r="I221" s="56"/>
      <c r="J221" s="57"/>
      <c r="K221" s="57"/>
      <c r="L221" s="57"/>
    </row>
    <row r="222" spans="1:12" ht="75" x14ac:dyDescent="0.25">
      <c r="A222" s="25"/>
      <c r="B222" s="42" t="s">
        <v>484</v>
      </c>
      <c r="C222" s="44" t="s">
        <v>156</v>
      </c>
      <c r="D222" s="52" t="s">
        <v>25</v>
      </c>
      <c r="E222" s="102">
        <v>85</v>
      </c>
      <c r="F222" s="43"/>
      <c r="G222" s="40"/>
      <c r="H222" s="99">
        <f t="shared" si="4"/>
        <v>0</v>
      </c>
      <c r="I222" s="56"/>
      <c r="J222" s="57"/>
      <c r="K222" s="57"/>
      <c r="L222" s="57"/>
    </row>
    <row r="223" spans="1:12" ht="45" x14ac:dyDescent="0.25">
      <c r="A223" s="25"/>
      <c r="B223" s="42" t="s">
        <v>485</v>
      </c>
      <c r="C223" s="44" t="s">
        <v>157</v>
      </c>
      <c r="D223" s="52" t="s">
        <v>38</v>
      </c>
      <c r="E223" s="102">
        <v>1</v>
      </c>
      <c r="F223" s="43"/>
      <c r="G223" s="40"/>
      <c r="H223" s="99">
        <f t="shared" si="4"/>
        <v>0</v>
      </c>
      <c r="I223" s="56"/>
      <c r="J223" s="57"/>
      <c r="K223" s="57"/>
      <c r="L223" s="57"/>
    </row>
    <row r="224" spans="1:12" ht="105" x14ac:dyDescent="0.25">
      <c r="A224" s="25"/>
      <c r="B224" s="42" t="s">
        <v>486</v>
      </c>
      <c r="C224" s="44" t="s">
        <v>158</v>
      </c>
      <c r="D224" s="52" t="s">
        <v>38</v>
      </c>
      <c r="E224" s="102">
        <v>2</v>
      </c>
      <c r="F224" s="43"/>
      <c r="G224" s="40"/>
      <c r="H224" s="99">
        <f t="shared" si="4"/>
        <v>0</v>
      </c>
      <c r="I224" s="56"/>
      <c r="J224" s="57"/>
      <c r="K224" s="57"/>
      <c r="L224" s="57"/>
    </row>
    <row r="225" spans="1:12" ht="105" x14ac:dyDescent="0.25">
      <c r="A225" s="25"/>
      <c r="B225" s="42" t="s">
        <v>487</v>
      </c>
      <c r="C225" s="44" t="s">
        <v>159</v>
      </c>
      <c r="D225" s="52" t="s">
        <v>38</v>
      </c>
      <c r="E225" s="102">
        <v>1</v>
      </c>
      <c r="F225" s="43"/>
      <c r="G225" s="40"/>
      <c r="H225" s="99">
        <f t="shared" si="4"/>
        <v>0</v>
      </c>
      <c r="I225" s="56"/>
      <c r="J225" s="57"/>
      <c r="K225" s="57"/>
      <c r="L225" s="57"/>
    </row>
    <row r="226" spans="1:12" ht="75" x14ac:dyDescent="0.25">
      <c r="A226" s="25"/>
      <c r="B226" s="42" t="s">
        <v>488</v>
      </c>
      <c r="C226" s="44" t="s">
        <v>160</v>
      </c>
      <c r="D226" s="52" t="s">
        <v>38</v>
      </c>
      <c r="E226" s="102">
        <v>1</v>
      </c>
      <c r="F226" s="43"/>
      <c r="G226" s="40"/>
      <c r="H226" s="99">
        <f t="shared" si="4"/>
        <v>0</v>
      </c>
      <c r="I226" s="56"/>
      <c r="J226" s="57"/>
      <c r="K226" s="57"/>
      <c r="L226" s="57"/>
    </row>
    <row r="227" spans="1:12" ht="75" x14ac:dyDescent="0.25">
      <c r="A227" s="25"/>
      <c r="B227" s="42" t="s">
        <v>489</v>
      </c>
      <c r="C227" s="44" t="s">
        <v>161</v>
      </c>
      <c r="D227" s="52" t="s">
        <v>38</v>
      </c>
      <c r="E227" s="102">
        <v>1</v>
      </c>
      <c r="F227" s="43"/>
      <c r="G227" s="40"/>
      <c r="H227" s="99">
        <f t="shared" si="4"/>
        <v>0</v>
      </c>
      <c r="I227" s="56"/>
      <c r="J227" s="57"/>
      <c r="K227" s="57"/>
      <c r="L227" s="57"/>
    </row>
    <row r="228" spans="1:12" ht="75" x14ac:dyDescent="0.25">
      <c r="A228" s="25"/>
      <c r="B228" s="42" t="s">
        <v>490</v>
      </c>
      <c r="C228" s="44" t="s">
        <v>162</v>
      </c>
      <c r="D228" s="52" t="s">
        <v>38</v>
      </c>
      <c r="E228" s="102">
        <v>1</v>
      </c>
      <c r="F228" s="43"/>
      <c r="G228" s="40"/>
      <c r="H228" s="99">
        <f t="shared" si="4"/>
        <v>0</v>
      </c>
      <c r="I228" s="56"/>
      <c r="J228" s="57"/>
      <c r="K228" s="57"/>
      <c r="L228" s="57"/>
    </row>
    <row r="229" spans="1:12" ht="75" x14ac:dyDescent="0.25">
      <c r="A229" s="25"/>
      <c r="B229" s="42" t="s">
        <v>491</v>
      </c>
      <c r="C229" s="44" t="s">
        <v>163</v>
      </c>
      <c r="D229" s="52" t="s">
        <v>38</v>
      </c>
      <c r="E229" s="102">
        <v>1</v>
      </c>
      <c r="F229" s="43"/>
      <c r="G229" s="40"/>
      <c r="H229" s="99">
        <f t="shared" si="4"/>
        <v>0</v>
      </c>
      <c r="I229" s="56"/>
      <c r="J229" s="57"/>
      <c r="K229" s="57"/>
      <c r="L229" s="57"/>
    </row>
    <row r="230" spans="1:12" ht="15" x14ac:dyDescent="0.25">
      <c r="A230" s="25"/>
      <c r="B230" s="76" t="s">
        <v>301</v>
      </c>
      <c r="C230" s="77" t="s">
        <v>165</v>
      </c>
      <c r="D230" s="78"/>
      <c r="E230" s="103">
        <v>0</v>
      </c>
      <c r="F230" s="79"/>
      <c r="G230" s="80"/>
      <c r="H230" s="98">
        <f>SUM(H231:H253)</f>
        <v>0</v>
      </c>
      <c r="I230" s="56"/>
      <c r="J230" s="57"/>
      <c r="K230" s="57"/>
      <c r="L230" s="57"/>
    </row>
    <row r="231" spans="1:12" ht="30" x14ac:dyDescent="0.25">
      <c r="A231" s="25"/>
      <c r="B231" s="42" t="s">
        <v>492</v>
      </c>
      <c r="C231" s="44" t="s">
        <v>166</v>
      </c>
      <c r="D231" s="52" t="s">
        <v>25</v>
      </c>
      <c r="E231" s="102">
        <v>28.7</v>
      </c>
      <c r="F231" s="43"/>
      <c r="G231" s="40"/>
      <c r="H231" s="99">
        <f t="shared" si="4"/>
        <v>0</v>
      </c>
      <c r="I231" s="56"/>
      <c r="J231" s="57"/>
      <c r="K231" s="57"/>
      <c r="L231" s="57"/>
    </row>
    <row r="232" spans="1:12" ht="30" x14ac:dyDescent="0.25">
      <c r="A232" s="25"/>
      <c r="B232" s="42" t="s">
        <v>493</v>
      </c>
      <c r="C232" s="44" t="s">
        <v>167</v>
      </c>
      <c r="D232" s="52" t="s">
        <v>25</v>
      </c>
      <c r="E232" s="102">
        <v>27.7</v>
      </c>
      <c r="F232" s="43"/>
      <c r="G232" s="40"/>
      <c r="H232" s="99">
        <f t="shared" si="4"/>
        <v>0</v>
      </c>
      <c r="I232" s="56"/>
      <c r="J232" s="57"/>
      <c r="K232" s="57"/>
      <c r="L232" s="57"/>
    </row>
    <row r="233" spans="1:12" ht="30" x14ac:dyDescent="0.25">
      <c r="A233" s="25"/>
      <c r="B233" s="42" t="s">
        <v>494</v>
      </c>
      <c r="C233" s="44" t="s">
        <v>168</v>
      </c>
      <c r="D233" s="52" t="s">
        <v>25</v>
      </c>
      <c r="E233" s="102">
        <v>16.579999999999998</v>
      </c>
      <c r="F233" s="43"/>
      <c r="G233" s="40"/>
      <c r="H233" s="99">
        <f t="shared" si="4"/>
        <v>0</v>
      </c>
      <c r="I233" s="56"/>
      <c r="J233" s="57"/>
      <c r="K233" s="57"/>
      <c r="L233" s="57"/>
    </row>
    <row r="234" spans="1:12" ht="30" x14ac:dyDescent="0.25">
      <c r="A234" s="25"/>
      <c r="B234" s="42" t="s">
        <v>495</v>
      </c>
      <c r="C234" s="44" t="s">
        <v>169</v>
      </c>
      <c r="D234" s="52" t="s">
        <v>25</v>
      </c>
      <c r="E234" s="102">
        <v>6</v>
      </c>
      <c r="F234" s="43"/>
      <c r="G234" s="40"/>
      <c r="H234" s="99">
        <f t="shared" si="4"/>
        <v>0</v>
      </c>
      <c r="I234" s="56"/>
      <c r="J234" s="57"/>
      <c r="K234" s="57"/>
      <c r="L234" s="57"/>
    </row>
    <row r="235" spans="1:12" ht="30" x14ac:dyDescent="0.25">
      <c r="A235" s="25"/>
      <c r="B235" s="42" t="s">
        <v>496</v>
      </c>
      <c r="C235" s="44" t="s">
        <v>170</v>
      </c>
      <c r="D235" s="52" t="s">
        <v>38</v>
      </c>
      <c r="E235" s="102">
        <v>2</v>
      </c>
      <c r="F235" s="43"/>
      <c r="G235" s="40"/>
      <c r="H235" s="99">
        <f t="shared" si="4"/>
        <v>0</v>
      </c>
      <c r="I235" s="56"/>
      <c r="J235" s="57"/>
      <c r="K235" s="57"/>
      <c r="L235" s="57"/>
    </row>
    <row r="236" spans="1:12" ht="30" x14ac:dyDescent="0.25">
      <c r="A236" s="25"/>
      <c r="B236" s="42" t="s">
        <v>497</v>
      </c>
      <c r="C236" s="44" t="s">
        <v>171</v>
      </c>
      <c r="D236" s="52" t="s">
        <v>38</v>
      </c>
      <c r="E236" s="102">
        <v>1</v>
      </c>
      <c r="F236" s="43"/>
      <c r="G236" s="40"/>
      <c r="H236" s="99">
        <f t="shared" si="4"/>
        <v>0</v>
      </c>
      <c r="I236" s="56"/>
      <c r="J236" s="57"/>
      <c r="K236" s="57"/>
      <c r="L236" s="57"/>
    </row>
    <row r="237" spans="1:12" ht="30" x14ac:dyDescent="0.25">
      <c r="A237" s="25"/>
      <c r="B237" s="42" t="s">
        <v>498</v>
      </c>
      <c r="C237" s="44" t="s">
        <v>172</v>
      </c>
      <c r="D237" s="52" t="s">
        <v>38</v>
      </c>
      <c r="E237" s="102">
        <v>2</v>
      </c>
      <c r="F237" s="43"/>
      <c r="G237" s="40"/>
      <c r="H237" s="99">
        <f t="shared" si="4"/>
        <v>0</v>
      </c>
      <c r="I237" s="56"/>
      <c r="J237" s="57"/>
      <c r="K237" s="57"/>
      <c r="L237" s="57"/>
    </row>
    <row r="238" spans="1:12" ht="30" x14ac:dyDescent="0.25">
      <c r="A238" s="25"/>
      <c r="B238" s="42" t="s">
        <v>499</v>
      </c>
      <c r="C238" s="44" t="s">
        <v>173</v>
      </c>
      <c r="D238" s="52" t="s">
        <v>38</v>
      </c>
      <c r="E238" s="102">
        <v>4</v>
      </c>
      <c r="F238" s="43"/>
      <c r="G238" s="40"/>
      <c r="H238" s="99">
        <f t="shared" si="4"/>
        <v>0</v>
      </c>
      <c r="I238" s="56"/>
      <c r="J238" s="57"/>
      <c r="K238" s="57"/>
      <c r="L238" s="57"/>
    </row>
    <row r="239" spans="1:12" ht="30" x14ac:dyDescent="0.25">
      <c r="A239" s="25"/>
      <c r="B239" s="42" t="s">
        <v>500</v>
      </c>
      <c r="C239" s="44" t="s">
        <v>174</v>
      </c>
      <c r="D239" s="52" t="s">
        <v>38</v>
      </c>
      <c r="E239" s="102">
        <v>4</v>
      </c>
      <c r="F239" s="43"/>
      <c r="G239" s="40"/>
      <c r="H239" s="99">
        <f t="shared" si="4"/>
        <v>0</v>
      </c>
      <c r="I239" s="56"/>
      <c r="J239" s="57"/>
      <c r="K239" s="57"/>
      <c r="L239" s="57"/>
    </row>
    <row r="240" spans="1:12" ht="30" x14ac:dyDescent="0.25">
      <c r="A240" s="25"/>
      <c r="B240" s="42" t="s">
        <v>501</v>
      </c>
      <c r="C240" s="44" t="s">
        <v>175</v>
      </c>
      <c r="D240" s="52" t="s">
        <v>38</v>
      </c>
      <c r="E240" s="102">
        <v>1</v>
      </c>
      <c r="F240" s="43"/>
      <c r="G240" s="40"/>
      <c r="H240" s="99">
        <f t="shared" si="4"/>
        <v>0</v>
      </c>
      <c r="I240" s="56"/>
      <c r="J240" s="57"/>
      <c r="K240" s="57"/>
      <c r="L240" s="57"/>
    </row>
    <row r="241" spans="1:12" ht="30" x14ac:dyDescent="0.25">
      <c r="A241" s="25"/>
      <c r="B241" s="42" t="s">
        <v>502</v>
      </c>
      <c r="C241" s="44" t="s">
        <v>176</v>
      </c>
      <c r="D241" s="52" t="s">
        <v>38</v>
      </c>
      <c r="E241" s="102">
        <v>2</v>
      </c>
      <c r="F241" s="43"/>
      <c r="G241" s="40"/>
      <c r="H241" s="99">
        <f t="shared" si="4"/>
        <v>0</v>
      </c>
      <c r="I241" s="56"/>
      <c r="J241" s="57"/>
      <c r="K241" s="57"/>
      <c r="L241" s="57"/>
    </row>
    <row r="242" spans="1:12" ht="30" x14ac:dyDescent="0.25">
      <c r="A242" s="25"/>
      <c r="B242" s="42" t="s">
        <v>503</v>
      </c>
      <c r="C242" s="44" t="s">
        <v>177</v>
      </c>
      <c r="D242" s="52" t="s">
        <v>38</v>
      </c>
      <c r="E242" s="102">
        <v>5</v>
      </c>
      <c r="F242" s="43"/>
      <c r="G242" s="40"/>
      <c r="H242" s="99">
        <f t="shared" si="4"/>
        <v>0</v>
      </c>
      <c r="I242" s="56"/>
      <c r="J242" s="57"/>
      <c r="K242" s="57"/>
      <c r="L242" s="57"/>
    </row>
    <row r="243" spans="1:12" ht="30" x14ac:dyDescent="0.25">
      <c r="A243" s="25"/>
      <c r="B243" s="42" t="s">
        <v>504</v>
      </c>
      <c r="C243" s="44" t="s">
        <v>178</v>
      </c>
      <c r="D243" s="52" t="s">
        <v>38</v>
      </c>
      <c r="E243" s="102">
        <v>5</v>
      </c>
      <c r="F243" s="43"/>
      <c r="G243" s="40"/>
      <c r="H243" s="99">
        <f t="shared" si="4"/>
        <v>0</v>
      </c>
      <c r="I243" s="56"/>
      <c r="J243" s="57"/>
      <c r="K243" s="57"/>
      <c r="L243" s="57"/>
    </row>
    <row r="244" spans="1:12" ht="30" x14ac:dyDescent="0.25">
      <c r="A244" s="25"/>
      <c r="B244" s="42" t="s">
        <v>505</v>
      </c>
      <c r="C244" s="44" t="s">
        <v>179</v>
      </c>
      <c r="D244" s="52" t="s">
        <v>38</v>
      </c>
      <c r="E244" s="102">
        <v>3</v>
      </c>
      <c r="F244" s="43"/>
      <c r="G244" s="40"/>
      <c r="H244" s="99">
        <f t="shared" si="4"/>
        <v>0</v>
      </c>
      <c r="I244" s="56"/>
      <c r="J244" s="57"/>
      <c r="K244" s="57"/>
      <c r="L244" s="57"/>
    </row>
    <row r="245" spans="1:12" ht="30" x14ac:dyDescent="0.25">
      <c r="A245" s="25"/>
      <c r="B245" s="42" t="s">
        <v>506</v>
      </c>
      <c r="C245" s="44" t="s">
        <v>180</v>
      </c>
      <c r="D245" s="52" t="s">
        <v>38</v>
      </c>
      <c r="E245" s="102">
        <v>5</v>
      </c>
      <c r="F245" s="43"/>
      <c r="G245" s="40"/>
      <c r="H245" s="99">
        <f t="shared" si="4"/>
        <v>0</v>
      </c>
      <c r="I245" s="56"/>
      <c r="J245" s="57"/>
      <c r="K245" s="57"/>
      <c r="L245" s="57"/>
    </row>
    <row r="246" spans="1:12" ht="30" x14ac:dyDescent="0.25">
      <c r="A246" s="25"/>
      <c r="B246" s="42" t="s">
        <v>507</v>
      </c>
      <c r="C246" s="44" t="s">
        <v>181</v>
      </c>
      <c r="D246" s="52" t="s">
        <v>38</v>
      </c>
      <c r="E246" s="102">
        <v>3</v>
      </c>
      <c r="F246" s="43"/>
      <c r="G246" s="40"/>
      <c r="H246" s="99">
        <f t="shared" si="4"/>
        <v>0</v>
      </c>
      <c r="I246" s="56"/>
      <c r="J246" s="57"/>
      <c r="K246" s="57"/>
      <c r="L246" s="57"/>
    </row>
    <row r="247" spans="1:12" ht="30" x14ac:dyDescent="0.25">
      <c r="A247" s="25"/>
      <c r="B247" s="42" t="s">
        <v>508</v>
      </c>
      <c r="C247" s="44" t="s">
        <v>182</v>
      </c>
      <c r="D247" s="52" t="s">
        <v>38</v>
      </c>
      <c r="E247" s="102">
        <v>1</v>
      </c>
      <c r="F247" s="43"/>
      <c r="G247" s="40"/>
      <c r="H247" s="99">
        <f t="shared" si="4"/>
        <v>0</v>
      </c>
      <c r="I247" s="56"/>
      <c r="J247" s="57"/>
      <c r="K247" s="57"/>
      <c r="L247" s="57"/>
    </row>
    <row r="248" spans="1:12" ht="30" x14ac:dyDescent="0.25">
      <c r="A248" s="25"/>
      <c r="B248" s="42" t="s">
        <v>509</v>
      </c>
      <c r="C248" s="44" t="s">
        <v>183</v>
      </c>
      <c r="D248" s="52" t="s">
        <v>38</v>
      </c>
      <c r="E248" s="102">
        <v>1</v>
      </c>
      <c r="F248" s="43"/>
      <c r="G248" s="40"/>
      <c r="H248" s="99">
        <f t="shared" si="4"/>
        <v>0</v>
      </c>
      <c r="I248" s="56"/>
      <c r="J248" s="57"/>
      <c r="K248" s="57"/>
      <c r="L248" s="57"/>
    </row>
    <row r="249" spans="1:12" ht="30" x14ac:dyDescent="0.25">
      <c r="A249" s="25"/>
      <c r="B249" s="42" t="s">
        <v>510</v>
      </c>
      <c r="C249" s="44" t="s">
        <v>184</v>
      </c>
      <c r="D249" s="52" t="s">
        <v>38</v>
      </c>
      <c r="E249" s="102">
        <v>1</v>
      </c>
      <c r="F249" s="43"/>
      <c r="G249" s="40"/>
      <c r="H249" s="99">
        <f t="shared" si="4"/>
        <v>0</v>
      </c>
      <c r="I249" s="56"/>
      <c r="J249" s="57"/>
      <c r="K249" s="57"/>
      <c r="L249" s="57"/>
    </row>
    <row r="250" spans="1:12" ht="30" x14ac:dyDescent="0.25">
      <c r="A250" s="25"/>
      <c r="B250" s="42" t="s">
        <v>511</v>
      </c>
      <c r="C250" s="44" t="s">
        <v>185</v>
      </c>
      <c r="D250" s="52" t="s">
        <v>38</v>
      </c>
      <c r="E250" s="102">
        <v>1</v>
      </c>
      <c r="F250" s="43"/>
      <c r="G250" s="40"/>
      <c r="H250" s="99">
        <f t="shared" si="4"/>
        <v>0</v>
      </c>
      <c r="I250" s="56"/>
      <c r="J250" s="57"/>
      <c r="K250" s="57"/>
      <c r="L250" s="57"/>
    </row>
    <row r="251" spans="1:12" ht="45" x14ac:dyDescent="0.25">
      <c r="A251" s="25"/>
      <c r="B251" s="42" t="s">
        <v>512</v>
      </c>
      <c r="C251" s="44" t="s">
        <v>186</v>
      </c>
      <c r="D251" s="52" t="s">
        <v>25</v>
      </c>
      <c r="E251" s="102">
        <v>25</v>
      </c>
      <c r="F251" s="43"/>
      <c r="G251" s="40"/>
      <c r="H251" s="99">
        <f t="shared" si="4"/>
        <v>0</v>
      </c>
      <c r="I251" s="56"/>
      <c r="J251" s="57"/>
      <c r="K251" s="57"/>
      <c r="L251" s="57"/>
    </row>
    <row r="252" spans="1:12" ht="45" x14ac:dyDescent="0.25">
      <c r="A252" s="25"/>
      <c r="B252" s="42" t="s">
        <v>513</v>
      </c>
      <c r="C252" s="44" t="s">
        <v>187</v>
      </c>
      <c r="D252" s="52" t="s">
        <v>41</v>
      </c>
      <c r="E252" s="102">
        <v>0.5</v>
      </c>
      <c r="F252" s="43"/>
      <c r="G252" s="40"/>
      <c r="H252" s="99">
        <f t="shared" si="4"/>
        <v>0</v>
      </c>
      <c r="I252" s="56"/>
      <c r="J252" s="57"/>
      <c r="K252" s="57"/>
      <c r="L252" s="57"/>
    </row>
    <row r="253" spans="1:12" ht="45" x14ac:dyDescent="0.25">
      <c r="A253" s="25"/>
      <c r="B253" s="42" t="s">
        <v>514</v>
      </c>
      <c r="C253" s="44" t="s">
        <v>188</v>
      </c>
      <c r="D253" s="52" t="s">
        <v>41</v>
      </c>
      <c r="E253" s="102">
        <v>0.5</v>
      </c>
      <c r="F253" s="43"/>
      <c r="G253" s="40"/>
      <c r="H253" s="99">
        <f t="shared" si="4"/>
        <v>0</v>
      </c>
      <c r="I253" s="56"/>
      <c r="J253" s="57"/>
      <c r="K253" s="57"/>
      <c r="L253" s="57"/>
    </row>
    <row r="254" spans="1:12" ht="15" x14ac:dyDescent="0.25">
      <c r="A254" s="25"/>
      <c r="B254" s="76" t="s">
        <v>287</v>
      </c>
      <c r="C254" s="77" t="s">
        <v>190</v>
      </c>
      <c r="D254" s="78"/>
      <c r="E254" s="103">
        <v>0</v>
      </c>
      <c r="F254" s="79"/>
      <c r="G254" s="80"/>
      <c r="H254" s="98">
        <f>SUM(H255:H268)</f>
        <v>0</v>
      </c>
      <c r="I254" s="56"/>
      <c r="J254" s="57"/>
      <c r="K254" s="57"/>
      <c r="L254" s="57"/>
    </row>
    <row r="255" spans="1:12" ht="75" x14ac:dyDescent="0.25">
      <c r="A255" s="25"/>
      <c r="B255" s="42" t="s">
        <v>515</v>
      </c>
      <c r="C255" s="44" t="s">
        <v>191</v>
      </c>
      <c r="D255" s="52" t="s">
        <v>25</v>
      </c>
      <c r="E255" s="102">
        <v>10.5</v>
      </c>
      <c r="F255" s="43"/>
      <c r="G255" s="40"/>
      <c r="H255" s="99">
        <f t="shared" si="4"/>
        <v>0</v>
      </c>
      <c r="I255" s="56"/>
      <c r="J255" s="57"/>
      <c r="K255" s="57"/>
      <c r="L255" s="57"/>
    </row>
    <row r="256" spans="1:12" ht="60" x14ac:dyDescent="0.25">
      <c r="A256" s="25"/>
      <c r="B256" s="42" t="s">
        <v>516</v>
      </c>
      <c r="C256" s="44" t="s">
        <v>192</v>
      </c>
      <c r="D256" s="52" t="s">
        <v>25</v>
      </c>
      <c r="E256" s="102">
        <v>12</v>
      </c>
      <c r="F256" s="43"/>
      <c r="G256" s="40"/>
      <c r="H256" s="99">
        <f t="shared" si="4"/>
        <v>0</v>
      </c>
      <c r="I256" s="56"/>
      <c r="J256" s="57"/>
      <c r="K256" s="57"/>
      <c r="L256" s="57"/>
    </row>
    <row r="257" spans="1:12" ht="45" x14ac:dyDescent="0.25">
      <c r="A257" s="25"/>
      <c r="B257" s="42" t="s">
        <v>517</v>
      </c>
      <c r="C257" s="44" t="s">
        <v>193</v>
      </c>
      <c r="D257" s="52" t="s">
        <v>38</v>
      </c>
      <c r="E257" s="102">
        <v>30</v>
      </c>
      <c r="F257" s="43"/>
      <c r="G257" s="40"/>
      <c r="H257" s="99">
        <f t="shared" si="4"/>
        <v>0</v>
      </c>
      <c r="I257" s="56"/>
      <c r="J257" s="57"/>
      <c r="K257" s="57"/>
      <c r="L257" s="57"/>
    </row>
    <row r="258" spans="1:12" ht="45" x14ac:dyDescent="0.25">
      <c r="A258" s="25"/>
      <c r="B258" s="42" t="s">
        <v>518</v>
      </c>
      <c r="C258" s="44" t="s">
        <v>194</v>
      </c>
      <c r="D258" s="52" t="s">
        <v>38</v>
      </c>
      <c r="E258" s="102">
        <v>12</v>
      </c>
      <c r="F258" s="43"/>
      <c r="G258" s="40"/>
      <c r="H258" s="99">
        <f t="shared" si="4"/>
        <v>0</v>
      </c>
      <c r="I258" s="56"/>
      <c r="J258" s="57"/>
      <c r="K258" s="57"/>
      <c r="L258" s="57"/>
    </row>
    <row r="259" spans="1:12" ht="45" x14ac:dyDescent="0.25">
      <c r="A259" s="25"/>
      <c r="B259" s="42" t="s">
        <v>519</v>
      </c>
      <c r="C259" s="44" t="s">
        <v>195</v>
      </c>
      <c r="D259" s="52" t="s">
        <v>38</v>
      </c>
      <c r="E259" s="102">
        <v>15</v>
      </c>
      <c r="F259" s="43"/>
      <c r="G259" s="40"/>
      <c r="H259" s="99">
        <f t="shared" si="4"/>
        <v>0</v>
      </c>
      <c r="I259" s="56"/>
      <c r="J259" s="57"/>
      <c r="K259" s="57"/>
      <c r="L259" s="57"/>
    </row>
    <row r="260" spans="1:12" ht="45" x14ac:dyDescent="0.25">
      <c r="A260" s="25"/>
      <c r="B260" s="42" t="s">
        <v>520</v>
      </c>
      <c r="C260" s="44" t="s">
        <v>196</v>
      </c>
      <c r="D260" s="52" t="s">
        <v>38</v>
      </c>
      <c r="E260" s="102">
        <v>6</v>
      </c>
      <c r="F260" s="43"/>
      <c r="G260" s="40"/>
      <c r="H260" s="99">
        <f t="shared" si="4"/>
        <v>0</v>
      </c>
      <c r="I260" s="56"/>
      <c r="J260" s="57"/>
      <c r="K260" s="57"/>
      <c r="L260" s="57"/>
    </row>
    <row r="261" spans="1:12" ht="60" x14ac:dyDescent="0.25">
      <c r="A261" s="25"/>
      <c r="B261" s="42" t="s">
        <v>521</v>
      </c>
      <c r="C261" s="44" t="s">
        <v>197</v>
      </c>
      <c r="D261" s="52" t="s">
        <v>38</v>
      </c>
      <c r="E261" s="102">
        <v>6</v>
      </c>
      <c r="F261" s="43"/>
      <c r="G261" s="40"/>
      <c r="H261" s="99">
        <f t="shared" si="4"/>
        <v>0</v>
      </c>
      <c r="I261" s="56"/>
      <c r="J261" s="57"/>
      <c r="K261" s="57"/>
      <c r="L261" s="57"/>
    </row>
    <row r="262" spans="1:12" ht="60" x14ac:dyDescent="0.25">
      <c r="A262" s="25"/>
      <c r="B262" s="42" t="s">
        <v>522</v>
      </c>
      <c r="C262" s="44" t="s">
        <v>198</v>
      </c>
      <c r="D262" s="52" t="s">
        <v>38</v>
      </c>
      <c r="E262" s="102">
        <v>15</v>
      </c>
      <c r="F262" s="43"/>
      <c r="G262" s="40"/>
      <c r="H262" s="99">
        <f t="shared" si="4"/>
        <v>0</v>
      </c>
      <c r="I262" s="56"/>
      <c r="J262" s="57"/>
      <c r="K262" s="57"/>
      <c r="L262" s="57"/>
    </row>
    <row r="263" spans="1:12" ht="150" x14ac:dyDescent="0.25">
      <c r="A263" s="25"/>
      <c r="B263" s="42" t="s">
        <v>523</v>
      </c>
      <c r="C263" s="44" t="s">
        <v>199</v>
      </c>
      <c r="D263" s="52" t="s">
        <v>38</v>
      </c>
      <c r="E263" s="102">
        <v>3</v>
      </c>
      <c r="F263" s="43"/>
      <c r="G263" s="40"/>
      <c r="H263" s="99">
        <f t="shared" si="4"/>
        <v>0</v>
      </c>
      <c r="I263" s="56"/>
      <c r="J263" s="57"/>
      <c r="K263" s="57"/>
      <c r="L263" s="57"/>
    </row>
    <row r="264" spans="1:12" ht="15" customHeight="1" x14ac:dyDescent="0.25">
      <c r="A264" s="25"/>
      <c r="B264" s="42" t="s">
        <v>524</v>
      </c>
      <c r="C264" s="44" t="s">
        <v>200</v>
      </c>
      <c r="D264" s="52" t="s">
        <v>38</v>
      </c>
      <c r="E264" s="102">
        <v>3</v>
      </c>
      <c r="F264" s="43"/>
      <c r="G264" s="40"/>
      <c r="H264" s="99">
        <f t="shared" si="4"/>
        <v>0</v>
      </c>
      <c r="I264" s="56"/>
      <c r="J264" s="57"/>
      <c r="K264" s="57"/>
      <c r="L264" s="57"/>
    </row>
    <row r="265" spans="1:12" ht="15.75" customHeight="1" x14ac:dyDescent="0.25">
      <c r="A265" s="25"/>
      <c r="B265" s="42" t="s">
        <v>525</v>
      </c>
      <c r="C265" s="44" t="s">
        <v>187</v>
      </c>
      <c r="D265" s="52" t="s">
        <v>41</v>
      </c>
      <c r="E265" s="102">
        <v>1</v>
      </c>
      <c r="F265" s="43"/>
      <c r="G265" s="40"/>
      <c r="H265" s="99">
        <f t="shared" si="4"/>
        <v>0</v>
      </c>
      <c r="I265" s="56"/>
      <c r="J265" s="57"/>
      <c r="K265" s="57"/>
      <c r="L265" s="57"/>
    </row>
    <row r="266" spans="1:12" ht="45" x14ac:dyDescent="0.25">
      <c r="A266" s="25"/>
      <c r="B266" s="42" t="s">
        <v>526</v>
      </c>
      <c r="C266" s="44" t="s">
        <v>188</v>
      </c>
      <c r="D266" s="52" t="s">
        <v>41</v>
      </c>
      <c r="E266" s="102">
        <v>1</v>
      </c>
      <c r="F266" s="43"/>
      <c r="G266" s="40"/>
      <c r="H266" s="99">
        <f t="shared" si="4"/>
        <v>0</v>
      </c>
      <c r="I266" s="56"/>
      <c r="J266" s="57"/>
      <c r="K266" s="57"/>
      <c r="L266" s="57"/>
    </row>
    <row r="267" spans="1:12" ht="45" x14ac:dyDescent="0.25">
      <c r="A267" s="25"/>
      <c r="B267" s="42" t="s">
        <v>527</v>
      </c>
      <c r="C267" s="44" t="s">
        <v>201</v>
      </c>
      <c r="D267" s="52" t="s">
        <v>38</v>
      </c>
      <c r="E267" s="102">
        <v>6</v>
      </c>
      <c r="F267" s="43"/>
      <c r="G267" s="40"/>
      <c r="H267" s="99">
        <f t="shared" si="4"/>
        <v>0</v>
      </c>
      <c r="I267" s="56"/>
      <c r="J267" s="57"/>
      <c r="K267" s="57"/>
      <c r="L267" s="57"/>
    </row>
    <row r="268" spans="1:12" ht="45" x14ac:dyDescent="0.25">
      <c r="A268" s="25"/>
      <c r="B268" s="42" t="s">
        <v>528</v>
      </c>
      <c r="C268" s="44" t="s">
        <v>202</v>
      </c>
      <c r="D268" s="52" t="s">
        <v>38</v>
      </c>
      <c r="E268" s="102">
        <v>20</v>
      </c>
      <c r="F268" s="43"/>
      <c r="G268" s="40"/>
      <c r="H268" s="99">
        <f t="shared" si="4"/>
        <v>0</v>
      </c>
      <c r="I268" s="56"/>
      <c r="J268" s="57"/>
      <c r="K268" s="57"/>
      <c r="L268" s="57"/>
    </row>
    <row r="269" spans="1:12" ht="15" x14ac:dyDescent="0.25">
      <c r="A269" s="25"/>
      <c r="B269" s="76" t="s">
        <v>292</v>
      </c>
      <c r="C269" s="77" t="s">
        <v>204</v>
      </c>
      <c r="D269" s="78"/>
      <c r="E269" s="103">
        <v>0</v>
      </c>
      <c r="F269" s="79"/>
      <c r="G269" s="80"/>
      <c r="H269" s="98">
        <f>H270</f>
        <v>0</v>
      </c>
      <c r="I269" s="56"/>
      <c r="J269" s="57"/>
      <c r="K269" s="57"/>
      <c r="L269" s="57"/>
    </row>
    <row r="270" spans="1:12" ht="15" x14ac:dyDescent="0.25">
      <c r="A270" s="25"/>
      <c r="B270" s="81" t="s">
        <v>302</v>
      </c>
      <c r="C270" s="82" t="s">
        <v>205</v>
      </c>
      <c r="D270" s="83"/>
      <c r="E270" s="104">
        <v>0</v>
      </c>
      <c r="F270" s="84"/>
      <c r="G270" s="46"/>
      <c r="H270" s="100">
        <f>SUM(H271:H320)</f>
        <v>0</v>
      </c>
      <c r="I270" s="56"/>
      <c r="J270" s="57"/>
      <c r="K270" s="57"/>
      <c r="L270" s="57"/>
    </row>
    <row r="271" spans="1:12" ht="45" x14ac:dyDescent="0.25">
      <c r="A271" s="25"/>
      <c r="B271" s="42" t="s">
        <v>529</v>
      </c>
      <c r="C271" s="44" t="s">
        <v>206</v>
      </c>
      <c r="D271" s="52" t="s">
        <v>38</v>
      </c>
      <c r="E271" s="102">
        <v>1</v>
      </c>
      <c r="F271" s="43"/>
      <c r="G271" s="40"/>
      <c r="H271" s="99">
        <f t="shared" si="4"/>
        <v>0</v>
      </c>
      <c r="I271" s="56"/>
      <c r="J271" s="57"/>
      <c r="K271" s="57"/>
      <c r="L271" s="57"/>
    </row>
    <row r="272" spans="1:12" ht="16.5" customHeight="1" x14ac:dyDescent="0.25">
      <c r="A272" s="25"/>
      <c r="B272" s="42" t="s">
        <v>530</v>
      </c>
      <c r="C272" s="44" t="s">
        <v>207</v>
      </c>
      <c r="D272" s="52" t="s">
        <v>38</v>
      </c>
      <c r="E272" s="102">
        <v>1</v>
      </c>
      <c r="F272" s="43"/>
      <c r="G272" s="40"/>
      <c r="H272" s="99">
        <f t="shared" si="4"/>
        <v>0</v>
      </c>
      <c r="I272" s="56"/>
      <c r="J272" s="57"/>
      <c r="K272" s="57"/>
      <c r="L272" s="57"/>
    </row>
    <row r="273" spans="1:12" ht="45" x14ac:dyDescent="0.25">
      <c r="A273" s="25"/>
      <c r="B273" s="42" t="s">
        <v>531</v>
      </c>
      <c r="C273" s="44" t="s">
        <v>208</v>
      </c>
      <c r="D273" s="52" t="s">
        <v>38</v>
      </c>
      <c r="E273" s="102">
        <v>1</v>
      </c>
      <c r="F273" s="43"/>
      <c r="G273" s="40"/>
      <c r="H273" s="99">
        <f t="shared" si="4"/>
        <v>0</v>
      </c>
      <c r="I273" s="56"/>
      <c r="J273" s="57"/>
      <c r="K273" s="57"/>
      <c r="L273" s="57"/>
    </row>
    <row r="274" spans="1:12" ht="45" x14ac:dyDescent="0.25">
      <c r="A274" s="25"/>
      <c r="B274" s="42" t="s">
        <v>532</v>
      </c>
      <c r="C274" s="44" t="s">
        <v>209</v>
      </c>
      <c r="D274" s="52" t="s">
        <v>38</v>
      </c>
      <c r="E274" s="102">
        <v>19</v>
      </c>
      <c r="F274" s="43"/>
      <c r="G274" s="40"/>
      <c r="H274" s="99">
        <f t="shared" si="4"/>
        <v>0</v>
      </c>
      <c r="I274" s="56"/>
      <c r="J274" s="57"/>
      <c r="K274" s="57"/>
      <c r="L274" s="57"/>
    </row>
    <row r="275" spans="1:12" ht="45" x14ac:dyDescent="0.25">
      <c r="A275" s="25"/>
      <c r="B275" s="42" t="s">
        <v>533</v>
      </c>
      <c r="C275" s="44" t="s">
        <v>210</v>
      </c>
      <c r="D275" s="52" t="s">
        <v>25</v>
      </c>
      <c r="E275" s="102">
        <v>1</v>
      </c>
      <c r="F275" s="43"/>
      <c r="G275" s="40"/>
      <c r="H275" s="99">
        <f t="shared" si="4"/>
        <v>0</v>
      </c>
      <c r="I275" s="56"/>
      <c r="J275" s="57"/>
      <c r="K275" s="57"/>
      <c r="L275" s="57"/>
    </row>
    <row r="276" spans="1:12" ht="45" x14ac:dyDescent="0.25">
      <c r="A276" s="25"/>
      <c r="B276" s="42" t="s">
        <v>534</v>
      </c>
      <c r="C276" s="44" t="s">
        <v>211</v>
      </c>
      <c r="D276" s="52" t="s">
        <v>38</v>
      </c>
      <c r="E276" s="102">
        <v>5</v>
      </c>
      <c r="F276" s="43"/>
      <c r="G276" s="40"/>
      <c r="H276" s="99">
        <f t="shared" si="4"/>
        <v>0</v>
      </c>
      <c r="I276" s="56"/>
      <c r="J276" s="57"/>
      <c r="K276" s="57"/>
      <c r="L276" s="57"/>
    </row>
    <row r="277" spans="1:12" ht="45" x14ac:dyDescent="0.25">
      <c r="A277" s="25"/>
      <c r="B277" s="42" t="s">
        <v>535</v>
      </c>
      <c r="C277" s="44" t="s">
        <v>212</v>
      </c>
      <c r="D277" s="52" t="s">
        <v>38</v>
      </c>
      <c r="E277" s="102">
        <v>1</v>
      </c>
      <c r="F277" s="43"/>
      <c r="G277" s="40"/>
      <c r="H277" s="99">
        <f t="shared" si="4"/>
        <v>0</v>
      </c>
      <c r="I277" s="56"/>
      <c r="J277" s="57"/>
      <c r="K277" s="57"/>
      <c r="L277" s="57"/>
    </row>
    <row r="278" spans="1:12" ht="45" x14ac:dyDescent="0.25">
      <c r="A278" s="25"/>
      <c r="B278" s="42" t="s">
        <v>536</v>
      </c>
      <c r="C278" s="44" t="s">
        <v>213</v>
      </c>
      <c r="D278" s="52" t="s">
        <v>25</v>
      </c>
      <c r="E278" s="102">
        <v>120</v>
      </c>
      <c r="F278" s="43"/>
      <c r="G278" s="40"/>
      <c r="H278" s="99">
        <f t="shared" si="4"/>
        <v>0</v>
      </c>
      <c r="I278" s="56"/>
      <c r="J278" s="57"/>
      <c r="K278" s="57"/>
      <c r="L278" s="57"/>
    </row>
    <row r="279" spans="1:12" ht="45" x14ac:dyDescent="0.25">
      <c r="A279" s="25"/>
      <c r="B279" s="42" t="s">
        <v>537</v>
      </c>
      <c r="C279" s="44" t="s">
        <v>214</v>
      </c>
      <c r="D279" s="52" t="s">
        <v>25</v>
      </c>
      <c r="E279" s="102">
        <v>120</v>
      </c>
      <c r="F279" s="43"/>
      <c r="G279" s="40"/>
      <c r="H279" s="99">
        <f t="shared" si="4"/>
        <v>0</v>
      </c>
      <c r="I279" s="56"/>
      <c r="J279" s="57"/>
      <c r="K279" s="57"/>
      <c r="L279" s="57"/>
    </row>
    <row r="280" spans="1:12" ht="45" x14ac:dyDescent="0.25">
      <c r="A280" s="25"/>
      <c r="B280" s="42" t="s">
        <v>538</v>
      </c>
      <c r="C280" s="44" t="s">
        <v>215</v>
      </c>
      <c r="D280" s="52" t="s">
        <v>25</v>
      </c>
      <c r="E280" s="102">
        <v>130</v>
      </c>
      <c r="F280" s="43"/>
      <c r="G280" s="40"/>
      <c r="H280" s="99">
        <f t="shared" si="4"/>
        <v>0</v>
      </c>
      <c r="I280" s="56"/>
      <c r="J280" s="57"/>
      <c r="K280" s="57"/>
      <c r="L280" s="57"/>
    </row>
    <row r="281" spans="1:12" ht="45" x14ac:dyDescent="0.25">
      <c r="A281" s="25"/>
      <c r="B281" s="42" t="s">
        <v>539</v>
      </c>
      <c r="C281" s="44" t="s">
        <v>216</v>
      </c>
      <c r="D281" s="52" t="s">
        <v>25</v>
      </c>
      <c r="E281" s="102">
        <v>130</v>
      </c>
      <c r="F281" s="43"/>
      <c r="G281" s="40"/>
      <c r="H281" s="99">
        <f t="shared" si="4"/>
        <v>0</v>
      </c>
      <c r="I281" s="56"/>
      <c r="J281" s="57"/>
      <c r="K281" s="57"/>
      <c r="L281" s="57"/>
    </row>
    <row r="282" spans="1:12" ht="45" x14ac:dyDescent="0.25">
      <c r="A282" s="25"/>
      <c r="B282" s="42" t="s">
        <v>540</v>
      </c>
      <c r="C282" s="44" t="s">
        <v>217</v>
      </c>
      <c r="D282" s="52" t="s">
        <v>25</v>
      </c>
      <c r="E282" s="102">
        <v>130</v>
      </c>
      <c r="F282" s="43"/>
      <c r="G282" s="40"/>
      <c r="H282" s="99">
        <f t="shared" ref="H282:H326" si="5">+F282*E282</f>
        <v>0</v>
      </c>
      <c r="I282" s="56"/>
      <c r="J282" s="57"/>
      <c r="K282" s="57"/>
      <c r="L282" s="57"/>
    </row>
    <row r="283" spans="1:12" ht="45" x14ac:dyDescent="0.25">
      <c r="A283" s="25"/>
      <c r="B283" s="42" t="s">
        <v>541</v>
      </c>
      <c r="C283" s="44" t="s">
        <v>218</v>
      </c>
      <c r="D283" s="52" t="s">
        <v>25</v>
      </c>
      <c r="E283" s="102">
        <v>7.9</v>
      </c>
      <c r="F283" s="43"/>
      <c r="G283" s="40"/>
      <c r="H283" s="99">
        <f t="shared" si="5"/>
        <v>0</v>
      </c>
      <c r="I283" s="56"/>
      <c r="J283" s="57"/>
      <c r="K283" s="57"/>
      <c r="L283" s="57"/>
    </row>
    <row r="284" spans="1:12" ht="45" x14ac:dyDescent="0.25">
      <c r="A284" s="25"/>
      <c r="B284" s="42" t="s">
        <v>542</v>
      </c>
      <c r="C284" s="44" t="s">
        <v>219</v>
      </c>
      <c r="D284" s="52" t="s">
        <v>25</v>
      </c>
      <c r="E284" s="102">
        <v>7.9</v>
      </c>
      <c r="F284" s="43"/>
      <c r="G284" s="40"/>
      <c r="H284" s="99">
        <f t="shared" si="5"/>
        <v>0</v>
      </c>
      <c r="I284" s="56"/>
      <c r="J284" s="57"/>
      <c r="K284" s="57"/>
      <c r="L284" s="57"/>
    </row>
    <row r="285" spans="1:12" ht="24" customHeight="1" x14ac:dyDescent="0.25">
      <c r="A285" s="25"/>
      <c r="B285" s="42" t="s">
        <v>543</v>
      </c>
      <c r="C285" s="44" t="s">
        <v>220</v>
      </c>
      <c r="D285" s="52" t="s">
        <v>25</v>
      </c>
      <c r="E285" s="102">
        <v>7.9</v>
      </c>
      <c r="F285" s="43"/>
      <c r="G285" s="40"/>
      <c r="H285" s="99">
        <f t="shared" si="5"/>
        <v>0</v>
      </c>
      <c r="I285" s="56"/>
      <c r="J285" s="57"/>
      <c r="K285" s="57"/>
      <c r="L285" s="57"/>
    </row>
    <row r="286" spans="1:12" ht="45" x14ac:dyDescent="0.25">
      <c r="A286" s="25"/>
      <c r="B286" s="42" t="s">
        <v>544</v>
      </c>
      <c r="C286" s="44" t="s">
        <v>221</v>
      </c>
      <c r="D286" s="52" t="s">
        <v>25</v>
      </c>
      <c r="E286" s="102">
        <v>15</v>
      </c>
      <c r="F286" s="43"/>
      <c r="G286" s="40"/>
      <c r="H286" s="99">
        <f t="shared" si="5"/>
        <v>0</v>
      </c>
      <c r="I286" s="56"/>
      <c r="J286" s="57"/>
      <c r="K286" s="57"/>
      <c r="L286" s="57"/>
    </row>
    <row r="287" spans="1:12" ht="45" x14ac:dyDescent="0.25">
      <c r="A287" s="25"/>
      <c r="B287" s="42" t="s">
        <v>545</v>
      </c>
      <c r="C287" s="44" t="s">
        <v>222</v>
      </c>
      <c r="D287" s="52" t="s">
        <v>25</v>
      </c>
      <c r="E287" s="102">
        <v>65</v>
      </c>
      <c r="F287" s="43"/>
      <c r="G287" s="40"/>
      <c r="H287" s="99">
        <f t="shared" si="5"/>
        <v>0</v>
      </c>
      <c r="I287" s="56"/>
      <c r="J287" s="57"/>
      <c r="K287" s="57"/>
      <c r="L287" s="57"/>
    </row>
    <row r="288" spans="1:12" ht="45" x14ac:dyDescent="0.25">
      <c r="A288" s="25"/>
      <c r="B288" s="42" t="s">
        <v>546</v>
      </c>
      <c r="C288" s="44" t="s">
        <v>223</v>
      </c>
      <c r="D288" s="52" t="s">
        <v>38</v>
      </c>
      <c r="E288" s="102">
        <v>3</v>
      </c>
      <c r="F288" s="43"/>
      <c r="G288" s="40"/>
      <c r="H288" s="99">
        <f t="shared" si="5"/>
        <v>0</v>
      </c>
      <c r="I288" s="56"/>
      <c r="J288" s="57"/>
      <c r="K288" s="57"/>
      <c r="L288" s="57"/>
    </row>
    <row r="289" spans="1:12" ht="30" x14ac:dyDescent="0.25">
      <c r="A289" s="25"/>
      <c r="B289" s="42" t="s">
        <v>547</v>
      </c>
      <c r="C289" s="44" t="s">
        <v>224</v>
      </c>
      <c r="D289" s="52" t="s">
        <v>25</v>
      </c>
      <c r="E289" s="102">
        <v>12.1</v>
      </c>
      <c r="F289" s="43"/>
      <c r="G289" s="40"/>
      <c r="H289" s="99">
        <f t="shared" si="5"/>
        <v>0</v>
      </c>
      <c r="I289" s="56"/>
      <c r="J289" s="57"/>
      <c r="K289" s="57"/>
      <c r="L289" s="57"/>
    </row>
    <row r="290" spans="1:12" ht="30" x14ac:dyDescent="0.25">
      <c r="A290" s="25"/>
      <c r="B290" s="42" t="s">
        <v>548</v>
      </c>
      <c r="C290" s="44" t="s">
        <v>225</v>
      </c>
      <c r="D290" s="52" t="s">
        <v>25</v>
      </c>
      <c r="E290" s="102">
        <v>63.71</v>
      </c>
      <c r="F290" s="43"/>
      <c r="G290" s="40"/>
      <c r="H290" s="99">
        <f t="shared" si="5"/>
        <v>0</v>
      </c>
      <c r="I290" s="56"/>
      <c r="J290" s="57"/>
      <c r="K290" s="57"/>
      <c r="L290" s="57"/>
    </row>
    <row r="291" spans="1:12" ht="30" x14ac:dyDescent="0.25">
      <c r="A291" s="25"/>
      <c r="B291" s="42" t="s">
        <v>549</v>
      </c>
      <c r="C291" s="44" t="s">
        <v>226</v>
      </c>
      <c r="D291" s="52" t="s">
        <v>25</v>
      </c>
      <c r="E291" s="102">
        <v>13.12</v>
      </c>
      <c r="F291" s="43"/>
      <c r="G291" s="40"/>
      <c r="H291" s="99">
        <f t="shared" si="5"/>
        <v>0</v>
      </c>
      <c r="I291" s="56"/>
      <c r="J291" s="57"/>
      <c r="K291" s="57"/>
      <c r="L291" s="57"/>
    </row>
    <row r="292" spans="1:12" ht="45" x14ac:dyDescent="0.25">
      <c r="A292" s="25"/>
      <c r="B292" s="42" t="s">
        <v>550</v>
      </c>
      <c r="C292" s="44" t="s">
        <v>227</v>
      </c>
      <c r="D292" s="52" t="s">
        <v>228</v>
      </c>
      <c r="E292" s="102">
        <v>1</v>
      </c>
      <c r="F292" s="43"/>
      <c r="G292" s="40"/>
      <c r="H292" s="99">
        <f t="shared" si="5"/>
        <v>0</v>
      </c>
      <c r="I292" s="56"/>
      <c r="J292" s="57"/>
      <c r="K292" s="57"/>
      <c r="L292" s="57"/>
    </row>
    <row r="293" spans="1:12" ht="45" x14ac:dyDescent="0.25">
      <c r="A293" s="25"/>
      <c r="B293" s="42" t="s">
        <v>551</v>
      </c>
      <c r="C293" s="44" t="s">
        <v>229</v>
      </c>
      <c r="D293" s="52" t="s">
        <v>228</v>
      </c>
      <c r="E293" s="102">
        <v>2</v>
      </c>
      <c r="F293" s="43"/>
      <c r="G293" s="40"/>
      <c r="H293" s="99">
        <f t="shared" si="5"/>
        <v>0</v>
      </c>
      <c r="I293" s="56"/>
      <c r="J293" s="57"/>
      <c r="K293" s="57"/>
      <c r="L293" s="57"/>
    </row>
    <row r="294" spans="1:12" ht="45" x14ac:dyDescent="0.25">
      <c r="A294" s="25"/>
      <c r="B294" s="42" t="s">
        <v>552</v>
      </c>
      <c r="C294" s="44" t="s">
        <v>230</v>
      </c>
      <c r="D294" s="52" t="s">
        <v>228</v>
      </c>
      <c r="E294" s="102">
        <v>2</v>
      </c>
      <c r="F294" s="43"/>
      <c r="G294" s="40"/>
      <c r="H294" s="99">
        <f t="shared" si="5"/>
        <v>0</v>
      </c>
      <c r="I294" s="56"/>
      <c r="J294" s="57"/>
      <c r="K294" s="57"/>
      <c r="L294" s="57"/>
    </row>
    <row r="295" spans="1:12" ht="45" x14ac:dyDescent="0.25">
      <c r="A295" s="25"/>
      <c r="B295" s="42" t="s">
        <v>553</v>
      </c>
      <c r="C295" s="44" t="s">
        <v>231</v>
      </c>
      <c r="D295" s="52" t="s">
        <v>38</v>
      </c>
      <c r="E295" s="102">
        <v>4</v>
      </c>
      <c r="F295" s="43"/>
      <c r="G295" s="40"/>
      <c r="H295" s="99">
        <f t="shared" si="5"/>
        <v>0</v>
      </c>
      <c r="I295" s="56"/>
      <c r="J295" s="57"/>
      <c r="K295" s="57"/>
      <c r="L295" s="57"/>
    </row>
    <row r="296" spans="1:12" ht="45" x14ac:dyDescent="0.25">
      <c r="A296" s="25"/>
      <c r="B296" s="42" t="s">
        <v>554</v>
      </c>
      <c r="C296" s="44" t="s">
        <v>232</v>
      </c>
      <c r="D296" s="52" t="s">
        <v>38</v>
      </c>
      <c r="E296" s="102">
        <v>10</v>
      </c>
      <c r="F296" s="43"/>
      <c r="G296" s="40"/>
      <c r="H296" s="99">
        <f t="shared" si="5"/>
        <v>0</v>
      </c>
      <c r="I296" s="56"/>
      <c r="J296" s="57"/>
      <c r="K296" s="57"/>
      <c r="L296" s="57"/>
    </row>
    <row r="297" spans="1:12" ht="45" x14ac:dyDescent="0.25">
      <c r="A297" s="25"/>
      <c r="B297" s="42" t="s">
        <v>555</v>
      </c>
      <c r="C297" s="44" t="s">
        <v>233</v>
      </c>
      <c r="D297" s="52" t="s">
        <v>38</v>
      </c>
      <c r="E297" s="102">
        <v>4</v>
      </c>
      <c r="F297" s="43"/>
      <c r="G297" s="40"/>
      <c r="H297" s="99">
        <f t="shared" si="5"/>
        <v>0</v>
      </c>
      <c r="I297" s="56"/>
      <c r="J297" s="57"/>
      <c r="K297" s="57"/>
      <c r="L297" s="57"/>
    </row>
    <row r="298" spans="1:12" ht="45" x14ac:dyDescent="0.25">
      <c r="A298" s="25"/>
      <c r="B298" s="42" t="s">
        <v>556</v>
      </c>
      <c r="C298" s="44" t="s">
        <v>234</v>
      </c>
      <c r="D298" s="52" t="s">
        <v>38</v>
      </c>
      <c r="E298" s="102">
        <v>4</v>
      </c>
      <c r="F298" s="43"/>
      <c r="G298" s="40"/>
      <c r="H298" s="99">
        <f t="shared" si="5"/>
        <v>0</v>
      </c>
      <c r="I298" s="56"/>
      <c r="J298" s="57"/>
      <c r="K298" s="57"/>
      <c r="L298" s="57"/>
    </row>
    <row r="299" spans="1:12" ht="45" x14ac:dyDescent="0.25">
      <c r="A299" s="25"/>
      <c r="B299" s="42" t="s">
        <v>557</v>
      </c>
      <c r="C299" s="44" t="s">
        <v>235</v>
      </c>
      <c r="D299" s="52" t="s">
        <v>38</v>
      </c>
      <c r="E299" s="102">
        <v>2</v>
      </c>
      <c r="F299" s="43"/>
      <c r="G299" s="40"/>
      <c r="H299" s="99">
        <f t="shared" si="5"/>
        <v>0</v>
      </c>
      <c r="I299" s="56"/>
      <c r="J299" s="57"/>
      <c r="K299" s="57"/>
      <c r="L299" s="57"/>
    </row>
    <row r="300" spans="1:12" ht="45" x14ac:dyDescent="0.25">
      <c r="A300" s="25"/>
      <c r="B300" s="42" t="s">
        <v>558</v>
      </c>
      <c r="C300" s="44" t="s">
        <v>236</v>
      </c>
      <c r="D300" s="52" t="s">
        <v>38</v>
      </c>
      <c r="E300" s="102">
        <v>3</v>
      </c>
      <c r="F300" s="43"/>
      <c r="G300" s="40"/>
      <c r="H300" s="99">
        <f t="shared" si="5"/>
        <v>0</v>
      </c>
      <c r="I300" s="56"/>
      <c r="J300" s="57"/>
      <c r="K300" s="57"/>
      <c r="L300" s="57"/>
    </row>
    <row r="301" spans="1:12" ht="45" x14ac:dyDescent="0.25">
      <c r="A301" s="25"/>
      <c r="B301" s="42" t="s">
        <v>559</v>
      </c>
      <c r="C301" s="44" t="s">
        <v>237</v>
      </c>
      <c r="D301" s="52" t="s">
        <v>38</v>
      </c>
      <c r="E301" s="102">
        <v>7</v>
      </c>
      <c r="F301" s="43"/>
      <c r="G301" s="40"/>
      <c r="H301" s="99">
        <f t="shared" si="5"/>
        <v>0</v>
      </c>
      <c r="I301" s="56"/>
      <c r="J301" s="57"/>
      <c r="K301" s="57"/>
      <c r="L301" s="57"/>
    </row>
    <row r="302" spans="1:12" ht="45" x14ac:dyDescent="0.25">
      <c r="A302" s="25"/>
      <c r="B302" s="42" t="s">
        <v>560</v>
      </c>
      <c r="C302" s="44" t="s">
        <v>238</v>
      </c>
      <c r="D302" s="52" t="s">
        <v>38</v>
      </c>
      <c r="E302" s="102">
        <v>2</v>
      </c>
      <c r="F302" s="43"/>
      <c r="G302" s="40"/>
      <c r="H302" s="99">
        <f t="shared" si="5"/>
        <v>0</v>
      </c>
      <c r="I302" s="56"/>
      <c r="J302" s="57"/>
      <c r="K302" s="57"/>
      <c r="L302" s="57"/>
    </row>
    <row r="303" spans="1:12" ht="45" x14ac:dyDescent="0.25">
      <c r="A303" s="25"/>
      <c r="B303" s="42" t="s">
        <v>561</v>
      </c>
      <c r="C303" s="44" t="s">
        <v>239</v>
      </c>
      <c r="D303" s="52" t="s">
        <v>38</v>
      </c>
      <c r="E303" s="102">
        <v>3</v>
      </c>
      <c r="F303" s="43"/>
      <c r="G303" s="40"/>
      <c r="H303" s="99">
        <f t="shared" si="5"/>
        <v>0</v>
      </c>
      <c r="I303" s="56"/>
      <c r="J303" s="57"/>
      <c r="K303" s="57"/>
      <c r="L303" s="57"/>
    </row>
    <row r="304" spans="1:12" ht="45" x14ac:dyDescent="0.25">
      <c r="A304" s="25"/>
      <c r="B304" s="42" t="s">
        <v>562</v>
      </c>
      <c r="C304" s="44" t="s">
        <v>240</v>
      </c>
      <c r="D304" s="52" t="s">
        <v>228</v>
      </c>
      <c r="E304" s="102">
        <v>6</v>
      </c>
      <c r="F304" s="43"/>
      <c r="G304" s="40"/>
      <c r="H304" s="99">
        <f t="shared" si="5"/>
        <v>0</v>
      </c>
      <c r="I304" s="56"/>
      <c r="J304" s="57"/>
      <c r="K304" s="57"/>
      <c r="L304" s="57"/>
    </row>
    <row r="305" spans="1:12" ht="45" x14ac:dyDescent="0.25">
      <c r="A305" s="25"/>
      <c r="B305" s="42" t="s">
        <v>563</v>
      </c>
      <c r="C305" s="44" t="s">
        <v>241</v>
      </c>
      <c r="D305" s="52" t="s">
        <v>228</v>
      </c>
      <c r="E305" s="102">
        <v>25</v>
      </c>
      <c r="F305" s="43"/>
      <c r="G305" s="40"/>
      <c r="H305" s="99">
        <f t="shared" si="5"/>
        <v>0</v>
      </c>
      <c r="I305" s="56"/>
      <c r="J305" s="57"/>
      <c r="K305" s="57"/>
      <c r="L305" s="57"/>
    </row>
    <row r="306" spans="1:12" ht="45" x14ac:dyDescent="0.25">
      <c r="A306" s="25"/>
      <c r="B306" s="42" t="s">
        <v>564</v>
      </c>
      <c r="C306" s="44" t="s">
        <v>242</v>
      </c>
      <c r="D306" s="52" t="s">
        <v>228</v>
      </c>
      <c r="E306" s="102">
        <v>6</v>
      </c>
      <c r="F306" s="43"/>
      <c r="G306" s="40"/>
      <c r="H306" s="99">
        <f t="shared" si="5"/>
        <v>0</v>
      </c>
      <c r="I306" s="56"/>
      <c r="J306" s="57"/>
      <c r="K306" s="57"/>
      <c r="L306" s="57"/>
    </row>
    <row r="307" spans="1:12" ht="30" x14ac:dyDescent="0.25">
      <c r="A307" s="25"/>
      <c r="B307" s="42" t="s">
        <v>565</v>
      </c>
      <c r="C307" s="44" t="s">
        <v>243</v>
      </c>
      <c r="D307" s="52" t="s">
        <v>25</v>
      </c>
      <c r="E307" s="102">
        <v>10</v>
      </c>
      <c r="F307" s="43"/>
      <c r="G307" s="40"/>
      <c r="H307" s="99">
        <f t="shared" si="5"/>
        <v>0</v>
      </c>
      <c r="I307" s="56"/>
      <c r="J307" s="57"/>
      <c r="K307" s="57"/>
      <c r="L307" s="57"/>
    </row>
    <row r="308" spans="1:12" ht="75" x14ac:dyDescent="0.25">
      <c r="A308" s="25"/>
      <c r="B308" s="42" t="s">
        <v>566</v>
      </c>
      <c r="C308" s="44" t="s">
        <v>244</v>
      </c>
      <c r="D308" s="52" t="s">
        <v>38</v>
      </c>
      <c r="E308" s="102">
        <v>15</v>
      </c>
      <c r="F308" s="43"/>
      <c r="G308" s="40"/>
      <c r="H308" s="99">
        <f t="shared" si="5"/>
        <v>0</v>
      </c>
      <c r="I308" s="56"/>
      <c r="J308" s="57"/>
      <c r="K308" s="57"/>
      <c r="L308" s="57"/>
    </row>
    <row r="309" spans="1:12" ht="75" x14ac:dyDescent="0.25">
      <c r="A309" s="25"/>
      <c r="B309" s="42" t="s">
        <v>567</v>
      </c>
      <c r="C309" s="44" t="s">
        <v>245</v>
      </c>
      <c r="D309" s="52" t="s">
        <v>38</v>
      </c>
      <c r="E309" s="102">
        <v>15</v>
      </c>
      <c r="F309" s="43"/>
      <c r="G309" s="40"/>
      <c r="H309" s="99">
        <f t="shared" si="5"/>
        <v>0</v>
      </c>
      <c r="I309" s="56"/>
      <c r="J309" s="57"/>
      <c r="K309" s="57"/>
      <c r="L309" s="57"/>
    </row>
    <row r="310" spans="1:12" ht="75" x14ac:dyDescent="0.25">
      <c r="A310" s="25"/>
      <c r="B310" s="42" t="s">
        <v>568</v>
      </c>
      <c r="C310" s="44" t="s">
        <v>246</v>
      </c>
      <c r="D310" s="52" t="s">
        <v>38</v>
      </c>
      <c r="E310" s="102">
        <v>55</v>
      </c>
      <c r="F310" s="43"/>
      <c r="G310" s="40"/>
      <c r="H310" s="99">
        <f t="shared" si="5"/>
        <v>0</v>
      </c>
      <c r="I310" s="56"/>
      <c r="J310" s="57"/>
      <c r="K310" s="57"/>
      <c r="L310" s="57"/>
    </row>
    <row r="311" spans="1:12" ht="90" x14ac:dyDescent="0.25">
      <c r="A311" s="25"/>
      <c r="B311" s="42" t="s">
        <v>569</v>
      </c>
      <c r="C311" s="44" t="s">
        <v>247</v>
      </c>
      <c r="D311" s="52" t="s">
        <v>38</v>
      </c>
      <c r="E311" s="102">
        <v>10</v>
      </c>
      <c r="F311" s="43"/>
      <c r="G311" s="40"/>
      <c r="H311" s="99">
        <f t="shared" si="5"/>
        <v>0</v>
      </c>
      <c r="I311" s="56"/>
      <c r="J311" s="57"/>
      <c r="K311" s="57"/>
      <c r="L311" s="57"/>
    </row>
    <row r="312" spans="1:12" ht="45" x14ac:dyDescent="0.25">
      <c r="A312" s="25"/>
      <c r="B312" s="42" t="s">
        <v>570</v>
      </c>
      <c r="C312" s="44" t="s">
        <v>248</v>
      </c>
      <c r="D312" s="52" t="s">
        <v>38</v>
      </c>
      <c r="E312" s="102">
        <v>6</v>
      </c>
      <c r="F312" s="43"/>
      <c r="G312" s="40"/>
      <c r="H312" s="99">
        <f t="shared" si="5"/>
        <v>0</v>
      </c>
      <c r="I312" s="56"/>
      <c r="J312" s="57"/>
      <c r="K312" s="57"/>
      <c r="L312" s="57"/>
    </row>
    <row r="313" spans="1:12" ht="105" x14ac:dyDescent="0.25">
      <c r="A313" s="25"/>
      <c r="B313" s="42" t="s">
        <v>571</v>
      </c>
      <c r="C313" s="44" t="s">
        <v>249</v>
      </c>
      <c r="D313" s="52" t="s">
        <v>38</v>
      </c>
      <c r="E313" s="102">
        <v>4</v>
      </c>
      <c r="F313" s="43"/>
      <c r="G313" s="40"/>
      <c r="H313" s="99">
        <f t="shared" si="5"/>
        <v>0</v>
      </c>
      <c r="I313" s="56"/>
      <c r="J313" s="57"/>
      <c r="K313" s="57"/>
      <c r="L313" s="57"/>
    </row>
    <row r="314" spans="1:12" ht="75" x14ac:dyDescent="0.25">
      <c r="A314" s="25"/>
      <c r="B314" s="42" t="s">
        <v>572</v>
      </c>
      <c r="C314" s="44" t="s">
        <v>250</v>
      </c>
      <c r="D314" s="52" t="s">
        <v>38</v>
      </c>
      <c r="E314" s="102">
        <v>30</v>
      </c>
      <c r="F314" s="43"/>
      <c r="G314" s="40"/>
      <c r="H314" s="99">
        <f t="shared" si="5"/>
        <v>0</v>
      </c>
      <c r="I314" s="56"/>
      <c r="J314" s="57"/>
      <c r="K314" s="57"/>
      <c r="L314" s="57"/>
    </row>
    <row r="315" spans="1:12" ht="30" x14ac:dyDescent="0.25">
      <c r="A315" s="25"/>
      <c r="B315" s="42" t="s">
        <v>573</v>
      </c>
      <c r="C315" s="44" t="s">
        <v>251</v>
      </c>
      <c r="D315" s="52" t="s">
        <v>38</v>
      </c>
      <c r="E315" s="102">
        <v>10</v>
      </c>
      <c r="F315" s="43"/>
      <c r="G315" s="40"/>
      <c r="H315" s="99">
        <f t="shared" si="5"/>
        <v>0</v>
      </c>
      <c r="I315" s="56"/>
      <c r="J315" s="57"/>
      <c r="K315" s="57"/>
      <c r="L315" s="57"/>
    </row>
    <row r="316" spans="1:12" ht="45" x14ac:dyDescent="0.25">
      <c r="A316" s="25"/>
      <c r="B316" s="42" t="s">
        <v>574</v>
      </c>
      <c r="C316" s="44" t="s">
        <v>252</v>
      </c>
      <c r="D316" s="52" t="s">
        <v>38</v>
      </c>
      <c r="E316" s="102">
        <v>1</v>
      </c>
      <c r="F316" s="43"/>
      <c r="G316" s="40"/>
      <c r="H316" s="99">
        <f t="shared" si="5"/>
        <v>0</v>
      </c>
      <c r="I316" s="56"/>
      <c r="J316" s="57"/>
      <c r="K316" s="57"/>
      <c r="L316" s="57"/>
    </row>
    <row r="317" spans="1:12" ht="45" x14ac:dyDescent="0.25">
      <c r="A317" s="25"/>
      <c r="B317" s="42" t="s">
        <v>575</v>
      </c>
      <c r="C317" s="44" t="s">
        <v>253</v>
      </c>
      <c r="D317" s="52" t="s">
        <v>38</v>
      </c>
      <c r="E317" s="102">
        <v>2</v>
      </c>
      <c r="F317" s="43"/>
      <c r="G317" s="40"/>
      <c r="H317" s="99">
        <f t="shared" si="5"/>
        <v>0</v>
      </c>
      <c r="I317" s="56"/>
      <c r="J317" s="57"/>
      <c r="K317" s="57"/>
      <c r="L317" s="57"/>
    </row>
    <row r="318" spans="1:12" ht="30" x14ac:dyDescent="0.25">
      <c r="A318" s="25"/>
      <c r="B318" s="42" t="s">
        <v>576</v>
      </c>
      <c r="C318" s="44" t="s">
        <v>254</v>
      </c>
      <c r="D318" s="52" t="s">
        <v>25</v>
      </c>
      <c r="E318" s="102">
        <v>9.67</v>
      </c>
      <c r="F318" s="43"/>
      <c r="G318" s="40"/>
      <c r="H318" s="99">
        <f>+F318*E318</f>
        <v>0</v>
      </c>
      <c r="I318" s="56"/>
      <c r="J318" s="57"/>
      <c r="K318" s="57"/>
      <c r="L318" s="57"/>
    </row>
    <row r="319" spans="1:12" ht="15" customHeight="1" x14ac:dyDescent="0.25">
      <c r="A319" s="25"/>
      <c r="B319" s="42" t="s">
        <v>577</v>
      </c>
      <c r="C319" s="44" t="s">
        <v>255</v>
      </c>
      <c r="D319" s="52" t="s">
        <v>38</v>
      </c>
      <c r="E319" s="102">
        <v>14</v>
      </c>
      <c r="F319" s="43"/>
      <c r="G319" s="40"/>
      <c r="H319" s="99">
        <f t="shared" si="5"/>
        <v>0</v>
      </c>
      <c r="I319" s="56"/>
      <c r="J319" s="57"/>
      <c r="K319" s="57"/>
      <c r="L319" s="57"/>
    </row>
    <row r="320" spans="1:12" ht="15.75" customHeight="1" x14ac:dyDescent="0.25">
      <c r="A320" s="25"/>
      <c r="B320" s="42" t="s">
        <v>578</v>
      </c>
      <c r="C320" s="44" t="s">
        <v>256</v>
      </c>
      <c r="D320" s="52" t="s">
        <v>38</v>
      </c>
      <c r="E320" s="102">
        <v>10</v>
      </c>
      <c r="F320" s="43"/>
      <c r="G320" s="40"/>
      <c r="H320" s="99">
        <f t="shared" si="5"/>
        <v>0</v>
      </c>
      <c r="I320" s="56"/>
      <c r="J320" s="57"/>
      <c r="K320" s="57"/>
      <c r="L320" s="57"/>
    </row>
    <row r="321" spans="1:12" ht="15" x14ac:dyDescent="0.25">
      <c r="A321" s="25"/>
      <c r="B321" s="76" t="s">
        <v>298</v>
      </c>
      <c r="C321" s="77" t="s">
        <v>257</v>
      </c>
      <c r="D321" s="78"/>
      <c r="E321" s="103">
        <v>0</v>
      </c>
      <c r="F321" s="79"/>
      <c r="G321" s="80"/>
      <c r="H321" s="98">
        <f>SUM(H322:H323)</f>
        <v>0</v>
      </c>
      <c r="I321" s="56"/>
      <c r="J321" s="57"/>
      <c r="K321" s="57"/>
      <c r="L321" s="57"/>
    </row>
    <row r="322" spans="1:12" ht="45" x14ac:dyDescent="0.25">
      <c r="A322" s="25"/>
      <c r="B322" s="42" t="s">
        <v>579</v>
      </c>
      <c r="C322" s="44" t="s">
        <v>258</v>
      </c>
      <c r="D322" s="52" t="s">
        <v>41</v>
      </c>
      <c r="E322" s="102">
        <v>4.6500000000000004</v>
      </c>
      <c r="F322" s="43"/>
      <c r="G322" s="40"/>
      <c r="H322" s="99">
        <f t="shared" si="5"/>
        <v>0</v>
      </c>
      <c r="I322" s="56"/>
      <c r="J322" s="57"/>
      <c r="K322" s="57"/>
      <c r="L322" s="57"/>
    </row>
    <row r="323" spans="1:12" ht="45" x14ac:dyDescent="0.25">
      <c r="A323" s="25"/>
      <c r="B323" s="42" t="s">
        <v>580</v>
      </c>
      <c r="C323" s="44" t="s">
        <v>259</v>
      </c>
      <c r="D323" s="52" t="s">
        <v>32</v>
      </c>
      <c r="E323" s="102">
        <v>46.5</v>
      </c>
      <c r="F323" s="43"/>
      <c r="G323" s="40"/>
      <c r="H323" s="99">
        <f t="shared" si="5"/>
        <v>0</v>
      </c>
      <c r="I323" s="56"/>
      <c r="J323" s="57"/>
      <c r="K323" s="57"/>
      <c r="L323" s="57"/>
    </row>
    <row r="324" spans="1:12" ht="15" x14ac:dyDescent="0.25">
      <c r="A324" s="25"/>
      <c r="B324" s="76" t="s">
        <v>303</v>
      </c>
      <c r="C324" s="77" t="s">
        <v>260</v>
      </c>
      <c r="D324" s="78"/>
      <c r="E324" s="103">
        <v>0</v>
      </c>
      <c r="F324" s="79"/>
      <c r="G324" s="80"/>
      <c r="H324" s="98">
        <f>SUM(H325:H326)</f>
        <v>0</v>
      </c>
      <c r="I324" s="56"/>
      <c r="J324" s="57"/>
      <c r="K324" s="57"/>
      <c r="L324" s="57"/>
    </row>
    <row r="325" spans="1:12" ht="30" x14ac:dyDescent="0.25">
      <c r="A325" s="25"/>
      <c r="B325" s="42" t="s">
        <v>581</v>
      </c>
      <c r="C325" s="44" t="s">
        <v>261</v>
      </c>
      <c r="D325" s="52" t="s">
        <v>32</v>
      </c>
      <c r="E325" s="102">
        <v>478.12</v>
      </c>
      <c r="F325" s="43"/>
      <c r="G325" s="40"/>
      <c r="H325" s="99">
        <f t="shared" si="5"/>
        <v>0</v>
      </c>
      <c r="I325" s="56"/>
      <c r="J325" s="57"/>
      <c r="K325" s="57"/>
      <c r="L325" s="57"/>
    </row>
    <row r="326" spans="1:12" ht="30" x14ac:dyDescent="0.25">
      <c r="A326" s="25"/>
      <c r="B326" s="42" t="s">
        <v>582</v>
      </c>
      <c r="C326" s="44" t="s">
        <v>262</v>
      </c>
      <c r="D326" s="52" t="s">
        <v>32</v>
      </c>
      <c r="E326" s="102">
        <v>2500</v>
      </c>
      <c r="F326" s="43"/>
      <c r="G326" s="40"/>
      <c r="H326" s="99">
        <f t="shared" si="5"/>
        <v>0</v>
      </c>
      <c r="I326" s="56"/>
      <c r="J326" s="57"/>
      <c r="K326" s="57"/>
      <c r="L326" s="57"/>
    </row>
    <row r="327" spans="1:12" s="2" customFormat="1" ht="15.75" x14ac:dyDescent="0.25">
      <c r="B327" s="27"/>
      <c r="C327" s="24" t="s">
        <v>22</v>
      </c>
      <c r="D327" s="53"/>
      <c r="E327" s="33"/>
      <c r="F327" s="27"/>
      <c r="G327" s="27"/>
      <c r="H327" s="27">
        <f>E327*F327</f>
        <v>0</v>
      </c>
    </row>
    <row r="328" spans="1:12" s="2" customFormat="1" ht="15.75" x14ac:dyDescent="0.25">
      <c r="B328" s="26"/>
      <c r="D328" s="54"/>
      <c r="E328" s="34"/>
      <c r="F328" s="26"/>
      <c r="G328" s="26"/>
      <c r="H328" s="26"/>
    </row>
    <row r="329" spans="1:12" s="2" customFormat="1" ht="30" x14ac:dyDescent="0.25">
      <c r="B329" s="85" t="s">
        <v>24</v>
      </c>
      <c r="C329" s="86" t="str">
        <f>VLOOKUP(B329,$B$19:$H$326,2,FALSE)</f>
        <v>Rehabilitación del Centro de Atención Primaria en Adicciones Nueva Vida De Puerto Vallarta, CLUES JCSSA013651 en el municipio de Puerto Vallarta, Jalisco</v>
      </c>
      <c r="D329" s="85"/>
      <c r="E329" s="87"/>
      <c r="F329" s="88"/>
      <c r="G329" s="88"/>
      <c r="H329" s="93">
        <f>H330+H331+H332+H333+H334+H335+H336+H337+H338+H339+H341+H342</f>
        <v>0</v>
      </c>
    </row>
    <row r="330" spans="1:12" s="2" customFormat="1" ht="15" x14ac:dyDescent="0.25">
      <c r="B330" s="94" t="s">
        <v>29</v>
      </c>
      <c r="C330" s="59" t="str">
        <f t="shared" ref="C330:C358" si="6">VLOOKUP(B330,$B$19:$H$326,2,FALSE)</f>
        <v>PRELIMINARES</v>
      </c>
      <c r="D330" s="58"/>
      <c r="E330" s="60"/>
      <c r="F330" s="61"/>
      <c r="G330" s="61"/>
      <c r="H330" s="62">
        <f t="shared" ref="H330:H342" si="7">VLOOKUP($B330,$B$17:$H$326,7,FALSE)</f>
        <v>0</v>
      </c>
    </row>
    <row r="331" spans="1:12" s="2" customFormat="1" ht="15" x14ac:dyDescent="0.25">
      <c r="B331" s="94" t="s">
        <v>33</v>
      </c>
      <c r="C331" s="59" t="str">
        <f t="shared" si="6"/>
        <v>DEMOLICIONES Y DESMANTELAMIENTOS</v>
      </c>
      <c r="D331" s="58"/>
      <c r="E331" s="60"/>
      <c r="F331" s="61"/>
      <c r="G331" s="61"/>
      <c r="H331" s="62">
        <f t="shared" si="7"/>
        <v>0</v>
      </c>
    </row>
    <row r="332" spans="1:12" s="2" customFormat="1" ht="15" x14ac:dyDescent="0.25">
      <c r="B332" s="94" t="s">
        <v>71</v>
      </c>
      <c r="C332" s="59" t="str">
        <f t="shared" si="6"/>
        <v>ESTRUCTURAS</v>
      </c>
      <c r="D332" s="58"/>
      <c r="E332" s="60"/>
      <c r="F332" s="61"/>
      <c r="G332" s="61"/>
      <c r="H332" s="62">
        <f t="shared" si="7"/>
        <v>0</v>
      </c>
    </row>
    <row r="333" spans="1:12" s="2" customFormat="1" ht="15" x14ac:dyDescent="0.25">
      <c r="B333" s="94" t="s">
        <v>81</v>
      </c>
      <c r="C333" s="59" t="str">
        <f t="shared" si="6"/>
        <v xml:space="preserve">ESTRUCTURA METALICA </v>
      </c>
      <c r="D333" s="58"/>
      <c r="E333" s="60"/>
      <c r="F333" s="61"/>
      <c r="G333" s="61"/>
      <c r="H333" s="62">
        <f t="shared" si="7"/>
        <v>0</v>
      </c>
    </row>
    <row r="334" spans="1:12" s="2" customFormat="1" ht="15" x14ac:dyDescent="0.25">
      <c r="B334" s="94" t="s">
        <v>84</v>
      </c>
      <c r="C334" s="59" t="str">
        <f t="shared" si="6"/>
        <v>ALBAÑILERIAS</v>
      </c>
      <c r="D334" s="58"/>
      <c r="E334" s="60"/>
      <c r="F334" s="61"/>
      <c r="G334" s="61"/>
      <c r="H334" s="62">
        <f t="shared" si="7"/>
        <v>0</v>
      </c>
    </row>
    <row r="335" spans="1:12" s="2" customFormat="1" ht="15" x14ac:dyDescent="0.25">
      <c r="B335" s="94" t="s">
        <v>106</v>
      </c>
      <c r="C335" s="59" t="str">
        <f t="shared" si="6"/>
        <v>ACABADOS</v>
      </c>
      <c r="D335" s="58"/>
      <c r="E335" s="60"/>
      <c r="F335" s="61"/>
      <c r="G335" s="61"/>
      <c r="H335" s="62">
        <f t="shared" si="7"/>
        <v>0</v>
      </c>
    </row>
    <row r="336" spans="1:12" s="2" customFormat="1" ht="15" x14ac:dyDescent="0.25">
      <c r="B336" s="94" t="s">
        <v>132</v>
      </c>
      <c r="C336" s="59" t="str">
        <f t="shared" si="6"/>
        <v>CARPINTERIA</v>
      </c>
      <c r="D336" s="58"/>
      <c r="E336" s="60"/>
      <c r="F336" s="61"/>
      <c r="G336" s="61"/>
      <c r="H336" s="62">
        <f t="shared" si="7"/>
        <v>0</v>
      </c>
    </row>
    <row r="337" spans="2:8" s="2" customFormat="1" ht="15" x14ac:dyDescent="0.25">
      <c r="B337" s="94" t="s">
        <v>135</v>
      </c>
      <c r="C337" s="59" t="str">
        <f t="shared" si="6"/>
        <v>MUEBLES SANITARIOS</v>
      </c>
      <c r="D337" s="58"/>
      <c r="E337" s="60"/>
      <c r="F337" s="61"/>
      <c r="G337" s="61"/>
      <c r="H337" s="62">
        <f t="shared" si="7"/>
        <v>0</v>
      </c>
    </row>
    <row r="338" spans="2:8" s="2" customFormat="1" ht="15" x14ac:dyDescent="0.25">
      <c r="B338" s="94" t="s">
        <v>152</v>
      </c>
      <c r="C338" s="59" t="str">
        <f t="shared" si="6"/>
        <v>HERRERIA Y CANCELERIA</v>
      </c>
      <c r="D338" s="58"/>
      <c r="E338" s="60"/>
      <c r="F338" s="61"/>
      <c r="G338" s="61"/>
      <c r="H338" s="62">
        <f t="shared" si="7"/>
        <v>0</v>
      </c>
    </row>
    <row r="339" spans="2:8" s="2" customFormat="1" ht="15" x14ac:dyDescent="0.25">
      <c r="B339" s="94" t="s">
        <v>164</v>
      </c>
      <c r="C339" s="59" t="str">
        <f t="shared" si="6"/>
        <v>INSTALACION ELECTRICA</v>
      </c>
      <c r="D339" s="58"/>
      <c r="E339" s="60"/>
      <c r="F339" s="61"/>
      <c r="G339" s="61"/>
      <c r="H339" s="62">
        <f t="shared" si="7"/>
        <v>0</v>
      </c>
    </row>
    <row r="340" spans="2:8" s="2" customFormat="1" ht="15" x14ac:dyDescent="0.25">
      <c r="B340" s="95" t="s">
        <v>304</v>
      </c>
      <c r="C340" s="64" t="str">
        <f t="shared" si="6"/>
        <v>BAJA TENSION</v>
      </c>
      <c r="D340" s="63"/>
      <c r="E340" s="45"/>
      <c r="F340" s="45"/>
      <c r="G340" s="65"/>
      <c r="H340" s="66">
        <f t="shared" si="7"/>
        <v>0</v>
      </c>
    </row>
    <row r="341" spans="2:8" s="2" customFormat="1" ht="15" x14ac:dyDescent="0.25">
      <c r="B341" s="94" t="s">
        <v>189</v>
      </c>
      <c r="C341" s="59" t="str">
        <f t="shared" si="6"/>
        <v>AREA DE ESTACIONAMIENTO</v>
      </c>
      <c r="D341" s="58"/>
      <c r="E341" s="60"/>
      <c r="F341" s="61"/>
      <c r="G341" s="61"/>
      <c r="H341" s="62">
        <f t="shared" si="7"/>
        <v>0</v>
      </c>
    </row>
    <row r="342" spans="2:8" s="2" customFormat="1" ht="15" x14ac:dyDescent="0.25">
      <c r="B342" s="94" t="s">
        <v>203</v>
      </c>
      <c r="C342" s="59" t="str">
        <f t="shared" si="6"/>
        <v>LIMPIEZA</v>
      </c>
      <c r="D342" s="58"/>
      <c r="E342" s="60"/>
      <c r="F342" s="61"/>
      <c r="G342" s="61"/>
      <c r="H342" s="62">
        <f t="shared" si="7"/>
        <v>0</v>
      </c>
    </row>
    <row r="343" spans="2:8" s="2" customFormat="1" ht="30" x14ac:dyDescent="0.25">
      <c r="B343" s="96" t="s">
        <v>26</v>
      </c>
      <c r="C343" s="90" t="str">
        <f t="shared" si="6"/>
        <v>Rehabilitación del Centro de Salud Las Palmas, CLUES JCSSA004312 en el municipio de Puerto Vallarta, Jalisco.</v>
      </c>
      <c r="D343" s="89"/>
      <c r="E343" s="91"/>
      <c r="F343" s="91"/>
      <c r="G343" s="92"/>
      <c r="H343" s="93">
        <f>H344+H345+H346+H347+H348+H349+H350+H351+H352+H353+H354+H355+H357+H358</f>
        <v>0</v>
      </c>
    </row>
    <row r="344" spans="2:8" s="2" customFormat="1" ht="15" x14ac:dyDescent="0.25">
      <c r="B344" s="94" t="s">
        <v>264</v>
      </c>
      <c r="C344" s="59" t="str">
        <f t="shared" si="6"/>
        <v>PRELIMINARES</v>
      </c>
      <c r="D344" s="58"/>
      <c r="E344" s="60"/>
      <c r="F344" s="61"/>
      <c r="G344" s="61"/>
      <c r="H344" s="62">
        <f t="shared" ref="H344:H358" si="8">VLOOKUP($B344,$B$17:$H$326,7,FALSE)</f>
        <v>0</v>
      </c>
    </row>
    <row r="345" spans="2:8" s="2" customFormat="1" ht="15" x14ac:dyDescent="0.25">
      <c r="B345" s="94" t="s">
        <v>267</v>
      </c>
      <c r="C345" s="59" t="str">
        <f t="shared" si="6"/>
        <v>DEMOLICIONES Y DESMANTELAMIENTOS</v>
      </c>
      <c r="D345" s="58"/>
      <c r="E345" s="60"/>
      <c r="F345" s="61"/>
      <c r="G345" s="61"/>
      <c r="H345" s="62">
        <f t="shared" si="8"/>
        <v>0</v>
      </c>
    </row>
    <row r="346" spans="2:8" s="2" customFormat="1" ht="15" x14ac:dyDescent="0.25">
      <c r="B346" s="94" t="s">
        <v>271</v>
      </c>
      <c r="C346" s="59" t="str">
        <f t="shared" si="6"/>
        <v>ESTRUCTURAS</v>
      </c>
      <c r="D346" s="58"/>
      <c r="E346" s="60"/>
      <c r="F346" s="61"/>
      <c r="G346" s="61"/>
      <c r="H346" s="62">
        <f t="shared" si="8"/>
        <v>0</v>
      </c>
    </row>
    <row r="347" spans="2:8" s="2" customFormat="1" ht="15" x14ac:dyDescent="0.25">
      <c r="B347" s="94" t="s">
        <v>276</v>
      </c>
      <c r="C347" s="59" t="str">
        <f t="shared" si="6"/>
        <v>ESTRUCTURA METALICA</v>
      </c>
      <c r="D347" s="58"/>
      <c r="E347" s="60"/>
      <c r="F347" s="61"/>
      <c r="G347" s="61"/>
      <c r="H347" s="62">
        <f t="shared" si="8"/>
        <v>0</v>
      </c>
    </row>
    <row r="348" spans="2:8" s="2" customFormat="1" ht="15" x14ac:dyDescent="0.25">
      <c r="B348" s="94" t="s">
        <v>279</v>
      </c>
      <c r="C348" s="59" t="str">
        <f t="shared" si="6"/>
        <v>ALBAÑILERÍAS</v>
      </c>
      <c r="D348" s="58"/>
      <c r="E348" s="60"/>
      <c r="F348" s="61"/>
      <c r="G348" s="61"/>
      <c r="H348" s="62">
        <f t="shared" si="8"/>
        <v>0</v>
      </c>
    </row>
    <row r="349" spans="2:8" s="2" customFormat="1" ht="15" x14ac:dyDescent="0.25">
      <c r="B349" s="94" t="s">
        <v>281</v>
      </c>
      <c r="C349" s="59" t="str">
        <f t="shared" si="6"/>
        <v>ACABADOS</v>
      </c>
      <c r="D349" s="58"/>
      <c r="E349" s="60"/>
      <c r="F349" s="61"/>
      <c r="G349" s="61"/>
      <c r="H349" s="62">
        <f t="shared" si="8"/>
        <v>0</v>
      </c>
    </row>
    <row r="350" spans="2:8" s="2" customFormat="1" ht="15" x14ac:dyDescent="0.25">
      <c r="B350" s="94" t="s">
        <v>283</v>
      </c>
      <c r="C350" s="59" t="str">
        <f t="shared" si="6"/>
        <v>CARPINTERIA</v>
      </c>
      <c r="D350" s="58"/>
      <c r="E350" s="60"/>
      <c r="F350" s="61"/>
      <c r="G350" s="61"/>
      <c r="H350" s="62">
        <f t="shared" si="8"/>
        <v>0</v>
      </c>
    </row>
    <row r="351" spans="2:8" s="2" customFormat="1" ht="15" x14ac:dyDescent="0.25">
      <c r="B351" s="94" t="s">
        <v>284</v>
      </c>
      <c r="C351" s="59" t="str">
        <f t="shared" si="6"/>
        <v>MUEBLES SANITARIOS</v>
      </c>
      <c r="D351" s="58"/>
      <c r="E351" s="60"/>
      <c r="F351" s="61"/>
      <c r="G351" s="61"/>
      <c r="H351" s="62">
        <f t="shared" si="8"/>
        <v>0</v>
      </c>
    </row>
    <row r="352" spans="2:8" s="2" customFormat="1" ht="15" x14ac:dyDescent="0.25">
      <c r="B352" s="94" t="s">
        <v>285</v>
      </c>
      <c r="C352" s="59" t="str">
        <f t="shared" si="6"/>
        <v>HERRERÍA Y CANCELERÍA</v>
      </c>
      <c r="D352" s="58"/>
      <c r="E352" s="60"/>
      <c r="F352" s="61"/>
      <c r="G352" s="61"/>
      <c r="H352" s="62">
        <f t="shared" si="8"/>
        <v>0</v>
      </c>
    </row>
    <row r="353" spans="2:8" s="2" customFormat="1" ht="15" x14ac:dyDescent="0.25">
      <c r="B353" s="94" t="s">
        <v>301</v>
      </c>
      <c r="C353" s="59" t="str">
        <f t="shared" si="6"/>
        <v>INSTALACIÓN HIDRÁULICA</v>
      </c>
      <c r="D353" s="58"/>
      <c r="E353" s="60"/>
      <c r="F353" s="61"/>
      <c r="G353" s="61"/>
      <c r="H353" s="62">
        <f t="shared" si="8"/>
        <v>0</v>
      </c>
    </row>
    <row r="354" spans="2:8" s="2" customFormat="1" ht="15" x14ac:dyDescent="0.25">
      <c r="B354" s="94" t="s">
        <v>287</v>
      </c>
      <c r="C354" s="59" t="str">
        <f t="shared" si="6"/>
        <v>INSTALACIÓN  SANITARIA</v>
      </c>
      <c r="D354" s="58"/>
      <c r="E354" s="60"/>
      <c r="F354" s="61"/>
      <c r="G354" s="61"/>
      <c r="H354" s="62">
        <f t="shared" si="8"/>
        <v>0</v>
      </c>
    </row>
    <row r="355" spans="2:8" s="2" customFormat="1" ht="15" x14ac:dyDescent="0.25">
      <c r="B355" s="94" t="s">
        <v>292</v>
      </c>
      <c r="C355" s="59" t="str">
        <f t="shared" si="6"/>
        <v>INSTALACIÓN ELÉCTRICA</v>
      </c>
      <c r="D355" s="58"/>
      <c r="E355" s="60"/>
      <c r="F355" s="61"/>
      <c r="G355" s="61"/>
      <c r="H355" s="62">
        <f t="shared" si="8"/>
        <v>0</v>
      </c>
    </row>
    <row r="356" spans="2:8" s="2" customFormat="1" ht="15" x14ac:dyDescent="0.25">
      <c r="B356" s="95" t="s">
        <v>302</v>
      </c>
      <c r="C356" s="64" t="str">
        <f t="shared" si="6"/>
        <v>RED DE BAJA TENSIÓN</v>
      </c>
      <c r="D356" s="63"/>
      <c r="E356" s="45"/>
      <c r="F356" s="45"/>
      <c r="G356" s="65"/>
      <c r="H356" s="66">
        <f t="shared" si="8"/>
        <v>0</v>
      </c>
    </row>
    <row r="357" spans="2:8" s="2" customFormat="1" ht="15" x14ac:dyDescent="0.25">
      <c r="B357" s="94" t="s">
        <v>298</v>
      </c>
      <c r="C357" s="59" t="str">
        <f t="shared" si="6"/>
        <v>JARDINERÍA</v>
      </c>
      <c r="D357" s="58"/>
      <c r="E357" s="60"/>
      <c r="F357" s="61"/>
      <c r="G357" s="61"/>
      <c r="H357" s="62">
        <f t="shared" si="8"/>
        <v>0</v>
      </c>
    </row>
    <row r="358" spans="2:8" s="2" customFormat="1" ht="15" x14ac:dyDescent="0.25">
      <c r="B358" s="94" t="s">
        <v>303</v>
      </c>
      <c r="C358" s="59" t="str">
        <f t="shared" si="6"/>
        <v>LIMPIEZAS</v>
      </c>
      <c r="D358" s="58"/>
      <c r="E358" s="60"/>
      <c r="F358" s="61"/>
      <c r="G358" s="61"/>
      <c r="H358" s="62">
        <f t="shared" si="8"/>
        <v>0</v>
      </c>
    </row>
    <row r="359" spans="2:8" s="4" customFormat="1" ht="18" customHeight="1" x14ac:dyDescent="0.25">
      <c r="B359" s="106" t="s">
        <v>14</v>
      </c>
      <c r="C359" s="106"/>
      <c r="D359" s="106"/>
      <c r="E359" s="106"/>
      <c r="F359" s="106"/>
      <c r="G359" s="28" t="s">
        <v>15</v>
      </c>
      <c r="H359" s="29">
        <f>H329+H343</f>
        <v>0</v>
      </c>
    </row>
    <row r="360" spans="2:8" s="4" customFormat="1" ht="15.75" x14ac:dyDescent="0.25">
      <c r="B360" s="107"/>
      <c r="C360" s="107"/>
      <c r="D360" s="107"/>
      <c r="E360" s="107"/>
      <c r="F360" s="107"/>
      <c r="G360" s="28" t="s">
        <v>16</v>
      </c>
      <c r="H360" s="29">
        <f>+ROUND(H359*0.16,2)</f>
        <v>0</v>
      </c>
    </row>
    <row r="361" spans="2:8" s="4" customFormat="1" ht="15.75" x14ac:dyDescent="0.25">
      <c r="B361" s="107"/>
      <c r="C361" s="107"/>
      <c r="D361" s="107"/>
      <c r="E361" s="107"/>
      <c r="F361" s="107"/>
      <c r="G361" s="28" t="s">
        <v>17</v>
      </c>
      <c r="H361" s="29">
        <f>+H359+H360</f>
        <v>0</v>
      </c>
    </row>
    <row r="362" spans="2:8" s="2" customFormat="1" x14ac:dyDescent="0.25">
      <c r="D362" s="55"/>
      <c r="E362" s="35"/>
    </row>
    <row r="363" spans="2:8" s="2" customFormat="1" x14ac:dyDescent="0.25">
      <c r="D363" s="55"/>
      <c r="E363" s="35"/>
    </row>
    <row r="364" spans="2:8" s="2" customFormat="1" x14ac:dyDescent="0.25">
      <c r="D364" s="55"/>
      <c r="E364" s="35"/>
      <c r="H364" s="8"/>
    </row>
    <row r="365" spans="2:8" s="2" customFormat="1" x14ac:dyDescent="0.25">
      <c r="D365" s="55"/>
      <c r="E365" s="35"/>
      <c r="H365" s="8"/>
    </row>
    <row r="366" spans="2:8" s="2" customFormat="1" x14ac:dyDescent="0.25">
      <c r="D366" s="55"/>
      <c r="E366" s="35"/>
    </row>
    <row r="367" spans="2:8" s="2" customFormat="1" x14ac:dyDescent="0.25">
      <c r="D367" s="55"/>
      <c r="E367" s="35"/>
    </row>
    <row r="368" spans="2:8" s="2" customFormat="1" x14ac:dyDescent="0.25">
      <c r="D368" s="55"/>
      <c r="E368" s="35"/>
    </row>
    <row r="369" spans="4:8" s="2" customFormat="1" x14ac:dyDescent="0.25">
      <c r="D369" s="55"/>
      <c r="E369" s="35"/>
      <c r="H369" s="7"/>
    </row>
    <row r="370" spans="4:8" s="2" customFormat="1" x14ac:dyDescent="0.25">
      <c r="D370" s="55"/>
      <c r="E370" s="35"/>
    </row>
    <row r="371" spans="4:8" s="2" customFormat="1" x14ac:dyDescent="0.25">
      <c r="D371" s="55"/>
      <c r="E371" s="35"/>
    </row>
    <row r="372" spans="4:8" s="2" customFormat="1" x14ac:dyDescent="0.25">
      <c r="D372" s="55"/>
      <c r="E372" s="35"/>
    </row>
    <row r="373" spans="4:8" s="2" customFormat="1" x14ac:dyDescent="0.25">
      <c r="D373" s="55"/>
      <c r="E373" s="35"/>
    </row>
    <row r="374" spans="4:8" s="2" customFormat="1" x14ac:dyDescent="0.25">
      <c r="D374" s="55"/>
      <c r="E374" s="35"/>
    </row>
    <row r="375" spans="4:8" s="2" customFormat="1" x14ac:dyDescent="0.25">
      <c r="D375" s="55"/>
      <c r="E375" s="35"/>
    </row>
    <row r="376" spans="4:8" s="2" customFormat="1" x14ac:dyDescent="0.25">
      <c r="D376" s="55"/>
      <c r="E376" s="35"/>
    </row>
    <row r="377" spans="4:8" s="2" customFormat="1" x14ac:dyDescent="0.25">
      <c r="D377" s="55"/>
      <c r="E377" s="35"/>
    </row>
    <row r="378" spans="4:8" s="2" customFormat="1" x14ac:dyDescent="0.25">
      <c r="D378" s="55"/>
      <c r="E378" s="35"/>
    </row>
    <row r="379" spans="4:8" s="2" customFormat="1" x14ac:dyDescent="0.25">
      <c r="D379" s="55"/>
      <c r="E379" s="35"/>
    </row>
    <row r="380" spans="4:8" s="2" customFormat="1" x14ac:dyDescent="0.25">
      <c r="D380" s="55"/>
      <c r="E380" s="35"/>
    </row>
    <row r="381" spans="4:8" s="2" customFormat="1" x14ac:dyDescent="0.25">
      <c r="D381" s="55"/>
      <c r="E381" s="35"/>
    </row>
    <row r="382" spans="4:8" s="2" customFormat="1" x14ac:dyDescent="0.25">
      <c r="D382" s="55"/>
      <c r="E382" s="35"/>
    </row>
  </sheetData>
  <mergeCells count="16">
    <mergeCell ref="B359:F359"/>
    <mergeCell ref="B360:F361"/>
    <mergeCell ref="H12:H13"/>
    <mergeCell ref="B15:H15"/>
    <mergeCell ref="C4:C5"/>
    <mergeCell ref="B2:B13"/>
    <mergeCell ref="D2:G2"/>
    <mergeCell ref="D3:G6"/>
    <mergeCell ref="D7:F7"/>
    <mergeCell ref="C8:C10"/>
    <mergeCell ref="D8:F8"/>
    <mergeCell ref="E9:F9"/>
    <mergeCell ref="D10:F10"/>
    <mergeCell ref="D11:G11"/>
    <mergeCell ref="C12:C13"/>
    <mergeCell ref="D12:G13"/>
  </mergeCells>
  <printOptions horizontalCentered="1"/>
  <pageMargins left="0.19685039370078741" right="0.19685039370078741" top="0.39370078740157483" bottom="0.55118110236220474" header="0.27559055118110237" footer="0.35433070866141736"/>
  <pageSetup scale="75" fitToHeight="18" orientation="landscape" horizontalDpi="4294967295" verticalDpi="4294967295" r:id="rId1"/>
  <headerFooter>
    <oddFooter>&amp;L&amp;8&amp;F&amp;C&amp;8Página &amp;P de &amp;N</oddFooter>
  </headerFooter>
  <rowBreaks count="1" manualBreakCount="1">
    <brk id="326" min="1"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CATALOGO</vt:lpstr>
      <vt:lpstr>CATALOGO!Área_de_impresión</vt:lpstr>
      <vt:lpstr>CATALOGO!Títulos_a_imprimir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Diaz</dc:creator>
  <cp:lastModifiedBy>Tomas</cp:lastModifiedBy>
  <cp:lastPrinted>2019-06-19T17:01:58Z</cp:lastPrinted>
  <dcterms:created xsi:type="dcterms:W3CDTF">2018-12-17T16:20:56Z</dcterms:created>
  <dcterms:modified xsi:type="dcterms:W3CDTF">2019-07-15T23:50:29Z</dcterms:modified>
</cp:coreProperties>
</file>