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ocuments\OBRAS\OBRAS 2019\SIOP\Direccion de presupuestos de Obra publica\Presupuestos\39.- pavimentacion cucs\2.- finales\"/>
    </mc:Choice>
  </mc:AlternateContent>
  <bookViews>
    <workbookView xWindow="0" yWindow="0" windowWidth="28800" windowHeight="11130"/>
  </bookViews>
  <sheets>
    <sheet name="CATALOGO" sheetId="2" r:id="rId1"/>
  </sheets>
  <definedNames>
    <definedName name="_xlnm._FilterDatabase" localSheetId="0" hidden="1">CATALOGO!$A$17:$G$39</definedName>
    <definedName name="area" localSheetId="0">#REF!</definedName>
    <definedName name="area">#REF!</definedName>
    <definedName name="_xlnm.Print_Area" localSheetId="0">CATALOGO!$A$1:$G$39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CATALOGO!$1:$16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20" i="2"/>
  <c r="G18" i="2"/>
  <c r="G34" i="2"/>
  <c r="G22" i="2"/>
  <c r="G23" i="2"/>
  <c r="G24" i="2"/>
  <c r="G25" i="2"/>
  <c r="G26" i="2"/>
  <c r="G27" i="2"/>
  <c r="G28" i="2"/>
  <c r="G21" i="2"/>
  <c r="G35" i="2"/>
  <c r="G30" i="2"/>
  <c r="G31" i="2"/>
  <c r="G29" i="2"/>
  <c r="G36" i="2"/>
  <c r="G37" i="2"/>
  <c r="G38" i="2"/>
  <c r="G39" i="2"/>
  <c r="B36" i="2"/>
  <c r="B35" i="2"/>
  <c r="B34" i="2"/>
  <c r="G33" i="2"/>
  <c r="B17" i="2"/>
  <c r="B33" i="2"/>
  <c r="G32" i="2"/>
</calcChain>
</file>

<file path=xl/sharedStrings.xml><?xml version="1.0" encoding="utf-8"?>
<sst xmlns="http://schemas.openxmlformats.org/spreadsheetml/2006/main" count="69" uniqueCount="60">
  <si>
    <t>DESCRIPCIÓN GENERAL DE LOS TRABAJOS:</t>
  </si>
  <si>
    <t>PLAZO DE EJECUCIÓN:</t>
  </si>
  <si>
    <t>CLAVE</t>
  </si>
  <si>
    <t xml:space="preserve">DESCRIPCIÓN </t>
  </si>
  <si>
    <t>UNIDAD</t>
  </si>
  <si>
    <t>CANTIDAD</t>
  </si>
  <si>
    <t>IMPORTE ($) M. N.</t>
  </si>
  <si>
    <t>IMPORTE CON LETRA (IVA INCLUIDO)</t>
  </si>
  <si>
    <t>SUBTOTAL M. N.</t>
  </si>
  <si>
    <t>IVA M. N.</t>
  </si>
  <si>
    <t>TOTAL M. N.</t>
  </si>
  <si>
    <t>GOBIERNO DEL ESTADO DE JALISCO</t>
  </si>
  <si>
    <t>SECRETARÍA DE INFRAESTRUCTURA Y OBRA PÚBLICA</t>
  </si>
  <si>
    <t>FECHA:</t>
  </si>
  <si>
    <t>A</t>
  </si>
  <si>
    <t>RAZÓN SOCIAL DEL CONTRATISTA:</t>
  </si>
  <si>
    <t>NOMBRE, CARGO Y FIRMA DEL CONTRATISTA:</t>
  </si>
  <si>
    <t>PRECIO UNITARIO ($) PROPUESTO</t>
  </si>
  <si>
    <t>PRECIO UNITARIO ($) PROPUESTO CON LETRA</t>
  </si>
  <si>
    <t>FECHA DE INICIO AUTORIZADA:</t>
  </si>
  <si>
    <t>FECHA DE TERMINACIÓN AUTORIZADA:</t>
  </si>
  <si>
    <t>CATÁLOGO DE CONCEPTOS</t>
  </si>
  <si>
    <t>RESUMEN DE PARTIDAS</t>
  </si>
  <si>
    <t>DIRECCIÓN GENERAL DE LICITACIÓN Y CONTRATACIÓN</t>
  </si>
  <si>
    <t>DOCUMENTO</t>
  </si>
  <si>
    <t>NÚMERO DE PROCEDIMIENTO:</t>
  </si>
  <si>
    <t>B</t>
  </si>
  <si>
    <t>C</t>
  </si>
  <si>
    <t>TERRACERIAS</t>
  </si>
  <si>
    <t>PAVIMENTOS</t>
  </si>
  <si>
    <t>M3/KM</t>
  </si>
  <si>
    <t>SEÑALAMIENTO</t>
  </si>
  <si>
    <t>COMPACTACIÓN DEL TERRENO NATURAL EN LA CAMA DE LOS CORTES AL 90 %, EN UN ESPESOR DE 20 CMS. INCLUYE TODO LO NECESARIO PARA SU CORRECTA EJECUCIÓN, P.U.O.T.</t>
  </si>
  <si>
    <t>FORMACIÓN DE SUB-BASE HIDRÁULICA CON MATERIAL 100 % TRITURADO, DE 1 1/2" A FINOS, COMPACTADA AL 100 % DE LA PRUEBA ASSTHO ESTÁNDAR, DE 20 CMS. DE ESPESOR, QUE CUMPLA CON LAS NORMAS DE CONSTRUCCIÓN VIGENTES DE LA S.C.T. INCLUYE ADQUISICIÓN Y ACARREO DE LOS MATERIALES HASTA EL SITIO DE LA OBRA, Y TODO LO NECESARIO PARA SU CORRECTA EJECUCIÓN, P.U.O.T.</t>
  </si>
  <si>
    <t>FORMACIÓN DE BASE HIDRÁULICA CON MATERIAL 100 % TRITURADO, DE 1 1/2" A FINOS, COMPACTADA AL 100 % DE LA PRUEBA ASSTHO ESTÁNDAR, DE 20 CMS. DE ESPESOR, QUE CUMPLA CON LAS NORMAS DE CONSTRUCCIÓN VIGENTES DE LA S.C.T. INCLUYE ADQUISICIÓN Y ACARREO DE LOS MATERIALES HASTA EL SITIO DE LA OBRA, Y TODO LO NECESARIO PARA SU CORRECTA EJECUCIÓN, P.U.O.T.</t>
  </si>
  <si>
    <t>RIEGO DE IMPREGNACIÓN CON EMULSIÓN ASFÁLTICA ECI-60, APLICADA A RAZÓN DE UN PROMEDIO DE 1.5 LTS/M2. INCLUYE POREO CON ARENA DE RÍO EN UNA PROPORCIÓN DE 4 LTS/M2, LA ADQUISICIÓN DE LOS MATERIALES EMPLEADOS Y EL ACARREO DE ESTOS AL SITIO DE LA OBRA, ASÍ COMO TODO LO NECESARIO PARA SU CORRECTA EJECUCIÓN. P.U.O.T.</t>
  </si>
  <si>
    <t>SUMINISTRO Y APLICACION DE RAYA SEPARADORA DE SENTIDOS DE CIRCULACIÓN, O EN ORILLA DE LA CALZADA, COLOR AMARILLA O BLANCA, CONTÍNUA Y/ O DISCONTÍNUA, SENCILLA, DE 15 CMS. DE ANCHO, P.U.O.T.(CLASIFICACIÓN M-1.1). INCLUYE TODO LO NECESARIO PARA SU CORRECTA EJECUCIÓN.</t>
  </si>
  <si>
    <t>CONSTRUCCIÓN DE CARPETA DE CONCRETO ASFÁLTICO EN CALIENTE, DE 6 CMS. DE ESPESOR, T.M.A. 3/4". INCLUYE EL RIEGO DE LIGA Y EL CEMENTO ASFÁLTICO GRADO PG 64-22, COMPACTADA AL 95 % DE SU P.V.S.M., QUE CUMPLA CON LAS NORMAS DE CONSTRUCCIÓN VIGENTES DE LA S.C.T. P.U.O.T.</t>
  </si>
  <si>
    <t>FRESADO DE PAVIMENTO DE CONCRETO ASFALTICO CON MAQUINA PERFILADORA, POR UNIDAD DE OBRA TERMINADA, CONSIDERANDO LA DELIMITACION DEL AREA A FRESAR, LIMPIEZA DEL AREA FRESADA, LOS TIEMPOS DE LOS VEHICULOS EMPLEADOS EN LOS TRANSPORTES DE TODOS LOS MATERIALES DURANTE EL PROCESO DE RESASDO, EQUIPO , CARGA A CAMION VOLTEO Y MANO DE OBRA</t>
  </si>
  <si>
    <t>ACARREO EN CAMION A 1ER KM, DE MATERIAL SOBRANTE PRODUCTO DE LA EXCAVACION, CORTES, FRESADO, ECT. EN CAMINO PLANO BRECHA, LOMERIO SUAVE TERRACERIAS, LOMERIO PRONUNCIADO REVESTIDO, MONTAÑOSO PAVIMENTADO, INCLUYE: LA MAQUINARIA, EL CAMION INACTIVO DURANTE LA CARGA, LAS MANIOBRAS PARA LA CORRECTA EJECUCION DE LOS TRABAJOS</t>
  </si>
  <si>
    <t>ACARREO EN CAMIÓN DE VOLTEO A KILÓMETROS SUBSECUENTES AL PRIMERO DE MATERIAL SOBRANTE PRODUCTO DE LA EXCAVACIÓN Y/O DEMOLICIÓN, EN CAMINO PLANO BRECHA, LOMERÍO SUAVE TERRACERÍAS, LOMERÍO PRONUNCIADO REVESTIDO, MONTAÑOSO PAVIMENTADO, EL CONCEPTO INCLUYE: EQUIPO, HERRAMIENTA, REGALIAS AL BANCO DE TIRO, DESCARGA A VOLTEO. P.U.O.T.</t>
  </si>
  <si>
    <t>SUMINISTRO E INSTALACIÓN DE VIALETAS EN RAYA DE ORILLA DE LA CALZADA M-3.1 CON REFLEJANTE COLOR BLANCO EN LA CARA AL TRÁNSITO, P.U.O.T. (CLASIFICACIÓN DH -1.11). INCLUYE TODO LO NECESARIO PARA SU CORRECTA EJECUCIÓN.</t>
  </si>
  <si>
    <t>SIOP-001</t>
  </si>
  <si>
    <t>SIOP-002</t>
  </si>
  <si>
    <t>SIOP-003</t>
  </si>
  <si>
    <t>SIOP-004</t>
  </si>
  <si>
    <t>SIOP-005</t>
  </si>
  <si>
    <t>SIOP-006</t>
  </si>
  <si>
    <t>SIOP-007</t>
  </si>
  <si>
    <t>SIOP-008</t>
  </si>
  <si>
    <t>SIOP-009</t>
  </si>
  <si>
    <t>SIOP-010</t>
  </si>
  <si>
    <t>SIOP-011</t>
  </si>
  <si>
    <t>M3</t>
  </si>
  <si>
    <t>M2</t>
  </si>
  <si>
    <t>PZA</t>
  </si>
  <si>
    <t>M</t>
  </si>
  <si>
    <t xml:space="preserve">EXCAVACIONES EN CORTE, DESPERDICIANDO EL MATERIAL. INCLUYE: EQUIPO,MANO DE OBRA, HERRAMIENTA </t>
  </si>
  <si>
    <t>SIOP-E-UMON-OB-CSS-222-2019</t>
  </si>
  <si>
    <t xml:space="preserve">Conservación periódica del Nuevo Periférico Oriente código 167, tramo CUCS Tonalá - Carretera Libre a Zapotlanejo, lado poniente, municipio de El Salto, Jalisco.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</si>
</sst>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&quot;$&quot;#,###.00"/>
    <numFmt numFmtId="166" formatCode="#,##0.0000"/>
    <numFmt numFmtId="167" formatCode="0.00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indexed="64"/>
      <name val="Calibri"/>
      <family val="2"/>
    </font>
    <font>
      <b/>
      <sz val="10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10"/>
      <color rgb="FF006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53B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2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/>
    </xf>
    <xf numFmtId="0" fontId="5" fillId="0" borderId="4" xfId="1" applyFont="1" applyBorder="1" applyAlignment="1">
      <alignment vertical="top"/>
    </xf>
    <xf numFmtId="0" fontId="6" fillId="0" borderId="0" xfId="1" applyFont="1" applyAlignment="1">
      <alignment vertical="top"/>
    </xf>
    <xf numFmtId="0" fontId="6" fillId="0" borderId="6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7" xfId="1" applyFont="1" applyBorder="1" applyAlignment="1">
      <alignment vertical="top"/>
    </xf>
    <xf numFmtId="0" fontId="5" fillId="0" borderId="1" xfId="1" applyFont="1" applyFill="1" applyBorder="1" applyAlignment="1">
      <alignment horizontal="left" vertical="top"/>
    </xf>
    <xf numFmtId="14" fontId="6" fillId="0" borderId="4" xfId="1" applyNumberFormat="1" applyFont="1" applyBorder="1" applyAlignment="1">
      <alignment horizontal="left" vertical="top"/>
    </xf>
    <xf numFmtId="14" fontId="6" fillId="0" borderId="7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left" vertical="top"/>
    </xf>
    <xf numFmtId="14" fontId="6" fillId="0" borderId="11" xfId="1" applyNumberFormat="1" applyFont="1" applyBorder="1" applyAlignment="1">
      <alignment horizontal="left" vertical="top"/>
    </xf>
    <xf numFmtId="0" fontId="5" fillId="0" borderId="11" xfId="1" applyFont="1" applyBorder="1" applyAlignment="1">
      <alignment vertical="top"/>
    </xf>
    <xf numFmtId="0" fontId="5" fillId="0" borderId="2" xfId="1" applyFont="1" applyFill="1" applyBorder="1" applyAlignment="1">
      <alignment horizontal="left" vertical="top"/>
    </xf>
    <xf numFmtId="0" fontId="6" fillId="0" borderId="5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6" fillId="0" borderId="0" xfId="1" applyFont="1" applyAlignment="1">
      <alignment horizontal="justify" vertical="top"/>
    </xf>
    <xf numFmtId="0" fontId="5" fillId="0" borderId="0" xfId="1" applyFont="1" applyFill="1" applyBorder="1" applyAlignment="1">
      <alignment vertical="top"/>
    </xf>
    <xf numFmtId="49" fontId="7" fillId="2" borderId="12" xfId="2" applyNumberFormat="1" applyFont="1" applyFill="1" applyBorder="1" applyAlignment="1">
      <alignment horizontal="center" vertical="center"/>
    </xf>
    <xf numFmtId="49" fontId="7" fillId="2" borderId="13" xfId="2" applyNumberFormat="1" applyFont="1" applyFill="1" applyBorder="1" applyAlignment="1">
      <alignment horizontal="center" vertical="center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top"/>
    </xf>
    <xf numFmtId="0" fontId="6" fillId="0" borderId="0" xfId="1" applyFont="1" applyFill="1" applyAlignment="1">
      <alignment vertical="top"/>
    </xf>
    <xf numFmtId="4" fontId="6" fillId="0" borderId="0" xfId="1" applyNumberFormat="1" applyFont="1" applyFill="1" applyAlignment="1">
      <alignment horizontal="left" vertical="top" shrinkToFit="1"/>
    </xf>
    <xf numFmtId="0" fontId="8" fillId="0" borderId="0" xfId="4" applyFont="1" applyAlignment="1">
      <alignment vertical="top"/>
    </xf>
    <xf numFmtId="164" fontId="6" fillId="0" borderId="0" xfId="1" applyNumberFormat="1" applyFont="1" applyFill="1" applyAlignment="1">
      <alignment vertical="top"/>
    </xf>
    <xf numFmtId="44" fontId="6" fillId="0" borderId="0" xfId="1" applyNumberFormat="1" applyFont="1" applyFill="1" applyAlignment="1">
      <alignment vertical="top"/>
    </xf>
    <xf numFmtId="44" fontId="6" fillId="0" borderId="0" xfId="5" applyFont="1" applyFill="1" applyAlignment="1">
      <alignment vertical="top"/>
    </xf>
    <xf numFmtId="49" fontId="2" fillId="0" borderId="0" xfId="1" applyNumberFormat="1" applyFont="1" applyAlignment="1">
      <alignment horizontal="left" vertical="top"/>
    </xf>
    <xf numFmtId="0" fontId="2" fillId="0" borderId="0" xfId="1" applyFont="1" applyAlignment="1">
      <alignment horizontal="center" vertical="top" wrapText="1"/>
    </xf>
    <xf numFmtId="166" fontId="2" fillId="0" borderId="0" xfId="1" applyNumberFormat="1" applyFont="1" applyAlignment="1">
      <alignment horizontal="right" vertical="top"/>
    </xf>
    <xf numFmtId="164" fontId="2" fillId="0" borderId="0" xfId="3" applyNumberFormat="1" applyFont="1" applyAlignment="1">
      <alignment horizontal="right" vertical="top"/>
    </xf>
    <xf numFmtId="4" fontId="9" fillId="0" borderId="0" xfId="1" applyNumberFormat="1" applyFont="1" applyAlignment="1">
      <alignment horizontal="center" vertical="top"/>
    </xf>
    <xf numFmtId="164" fontId="9" fillId="0" borderId="0" xfId="3" applyNumberFormat="1" applyFont="1" applyAlignment="1">
      <alignment vertical="top"/>
    </xf>
    <xf numFmtId="4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" vertical="top" wrapText="1"/>
    </xf>
    <xf numFmtId="0" fontId="10" fillId="0" borderId="0" xfId="1" applyFont="1" applyAlignment="1">
      <alignment horizontal="justify" vertical="top"/>
    </xf>
    <xf numFmtId="0" fontId="11" fillId="0" borderId="0" xfId="1" applyFont="1" applyAlignment="1">
      <alignment horizontal="center" vertical="top" wrapText="1"/>
    </xf>
    <xf numFmtId="0" fontId="12" fillId="3" borderId="0" xfId="1" applyFont="1" applyFill="1" applyAlignment="1">
      <alignment vertical="top"/>
    </xf>
    <xf numFmtId="0" fontId="9" fillId="3" borderId="0" xfId="1" applyFont="1" applyFill="1" applyAlignment="1">
      <alignment horizontal="center" vertical="top"/>
    </xf>
    <xf numFmtId="0" fontId="12" fillId="3" borderId="0" xfId="1" applyFont="1" applyFill="1" applyAlignment="1">
      <alignment horizontal="center" vertical="top"/>
    </xf>
    <xf numFmtId="0" fontId="2" fillId="0" borderId="0" xfId="1" applyNumberFormat="1" applyFont="1" applyFill="1" applyAlignment="1">
      <alignment horizontal="justify" vertical="top" wrapText="1"/>
    </xf>
    <xf numFmtId="0" fontId="9" fillId="0" borderId="2" xfId="1" applyFont="1" applyBorder="1" applyAlignment="1">
      <alignment horizontal="center" vertical="top"/>
    </xf>
    <xf numFmtId="4" fontId="9" fillId="0" borderId="0" xfId="1" applyNumberFormat="1" applyFont="1" applyAlignment="1">
      <alignment horizontal="justify" vertical="top" wrapText="1"/>
    </xf>
    <xf numFmtId="0" fontId="5" fillId="2" borderId="0" xfId="4" applyFont="1" applyFill="1" applyBorder="1" applyAlignment="1">
      <alignment horizontal="justify" vertical="top"/>
    </xf>
    <xf numFmtId="165" fontId="5" fillId="2" borderId="0" xfId="4" applyNumberFormat="1" applyFont="1" applyFill="1" applyAlignment="1">
      <alignment vertical="top"/>
    </xf>
    <xf numFmtId="0" fontId="5" fillId="2" borderId="0" xfId="4" applyNumberFormat="1" applyFont="1" applyFill="1" applyAlignment="1">
      <alignment horizontal="center" vertical="top"/>
    </xf>
    <xf numFmtId="0" fontId="13" fillId="0" borderId="0" xfId="1" applyNumberFormat="1" applyFont="1" applyFill="1" applyAlignment="1">
      <alignment horizontal="justify" vertical="top"/>
    </xf>
    <xf numFmtId="0" fontId="14" fillId="0" borderId="0" xfId="1" applyFont="1" applyAlignment="1">
      <alignment horizontal="center" vertical="top" wrapText="1"/>
    </xf>
    <xf numFmtId="4" fontId="14" fillId="0" borderId="0" xfId="1" applyNumberFormat="1" applyFont="1" applyAlignment="1">
      <alignment horizontal="right" vertical="top"/>
    </xf>
    <xf numFmtId="164" fontId="14" fillId="0" borderId="0" xfId="6" applyNumberFormat="1" applyFont="1" applyAlignment="1">
      <alignment horizontal="right" vertical="top"/>
    </xf>
    <xf numFmtId="4" fontId="13" fillId="0" borderId="0" xfId="1" applyNumberFormat="1" applyFont="1" applyAlignment="1">
      <alignment horizontal="center" vertical="top"/>
    </xf>
    <xf numFmtId="164" fontId="13" fillId="0" borderId="0" xfId="5" applyNumberFormat="1" applyFont="1" applyFill="1" applyAlignment="1">
      <alignment vertical="top"/>
    </xf>
    <xf numFmtId="44" fontId="2" fillId="0" borderId="0" xfId="5" applyFont="1" applyAlignment="1">
      <alignment vertical="top"/>
    </xf>
    <xf numFmtId="44" fontId="2" fillId="0" borderId="0" xfId="5" applyFont="1" applyAlignment="1">
      <alignment horizontal="right" vertical="top"/>
    </xf>
    <xf numFmtId="0" fontId="14" fillId="0" borderId="0" xfId="1" applyNumberFormat="1" applyFont="1" applyAlignment="1">
      <alignment horizontal="center" vertical="top" wrapText="1"/>
    </xf>
    <xf numFmtId="44" fontId="8" fillId="0" borderId="0" xfId="5" applyFont="1" applyAlignment="1">
      <alignment vertical="top"/>
    </xf>
    <xf numFmtId="44" fontId="8" fillId="0" borderId="0" xfId="4" applyNumberFormat="1" applyFont="1" applyAlignment="1">
      <alignment vertical="top"/>
    </xf>
    <xf numFmtId="167" fontId="12" fillId="3" borderId="0" xfId="1" applyNumberFormat="1" applyFont="1" applyFill="1" applyAlignment="1">
      <alignment vertical="top"/>
    </xf>
    <xf numFmtId="0" fontId="5" fillId="2" borderId="0" xfId="4" applyNumberFormat="1" applyFont="1" applyFill="1" applyBorder="1" applyAlignment="1">
      <alignment horizontal="center" vertical="top"/>
    </xf>
    <xf numFmtId="14" fontId="5" fillId="0" borderId="9" xfId="1" applyNumberFormat="1" applyFont="1" applyBorder="1" applyAlignment="1">
      <alignment horizontal="right" vertical="top"/>
    </xf>
    <xf numFmtId="14" fontId="5" fillId="0" borderId="10" xfId="1" applyNumberFormat="1" applyFont="1" applyBorder="1" applyAlignment="1">
      <alignment horizontal="right" vertical="top"/>
    </xf>
    <xf numFmtId="0" fontId="2" fillId="0" borderId="6" xfId="1" applyNumberFormat="1" applyFont="1" applyBorder="1" applyAlignment="1">
      <alignment horizontal="justify" vertical="top"/>
    </xf>
    <xf numFmtId="0" fontId="2" fillId="0" borderId="8" xfId="1" applyNumberFormat="1" applyFont="1" applyBorder="1" applyAlignment="1">
      <alignment horizontal="justify" vertical="top"/>
    </xf>
    <xf numFmtId="0" fontId="6" fillId="0" borderId="6" xfId="1" applyNumberFormat="1" applyFont="1" applyBorder="1" applyAlignment="1">
      <alignment horizontal="left" vertical="top"/>
    </xf>
    <xf numFmtId="0" fontId="6" fillId="0" borderId="8" xfId="1" applyNumberFormat="1" applyFont="1" applyBorder="1" applyAlignment="1">
      <alignment horizontal="left" vertical="top"/>
    </xf>
    <xf numFmtId="0" fontId="5" fillId="0" borderId="1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7" fillId="2" borderId="12" xfId="1" applyFont="1" applyFill="1" applyBorder="1" applyAlignment="1">
      <alignment horizontal="center" vertical="top"/>
    </xf>
    <xf numFmtId="0" fontId="7" fillId="2" borderId="13" xfId="1" applyFont="1" applyFill="1" applyBorder="1" applyAlignment="1">
      <alignment horizontal="center" vertical="top"/>
    </xf>
    <xf numFmtId="0" fontId="7" fillId="2" borderId="14" xfId="1" applyFont="1" applyFill="1" applyBorder="1" applyAlignment="1">
      <alignment horizontal="center" vertical="top"/>
    </xf>
    <xf numFmtId="0" fontId="11" fillId="0" borderId="0" xfId="1" applyFont="1" applyFill="1" applyAlignment="1">
      <alignment horizontal="left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14" fontId="5" fillId="0" borderId="1" xfId="1" applyNumberFormat="1" applyFont="1" applyBorder="1" applyAlignment="1">
      <alignment horizontal="right" vertical="top"/>
    </xf>
    <xf numFmtId="14" fontId="5" fillId="0" borderId="3" xfId="1" applyNumberFormat="1" applyFont="1" applyBorder="1" applyAlignment="1">
      <alignment horizontal="right" vertical="top"/>
    </xf>
    <xf numFmtId="14" fontId="5" fillId="0" borderId="5" xfId="1" applyNumberFormat="1" applyFont="1" applyBorder="1" applyAlignment="1">
      <alignment horizontal="right" vertical="top"/>
    </xf>
    <xf numFmtId="14" fontId="5" fillId="0" borderId="0" xfId="1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</cellXfs>
  <cellStyles count="7">
    <cellStyle name="Moneda" xfId="5" builtinId="4"/>
    <cellStyle name="Moneda 2" xfId="3"/>
    <cellStyle name="Moneda 2 2" xfId="6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colors>
    <mruColors>
      <color rgb="FF33CC33"/>
      <color rgb="FF008000"/>
      <color rgb="FF009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228600</xdr:rowOff>
    </xdr:from>
    <xdr:to>
      <xdr:col>0</xdr:col>
      <xdr:colOff>1175385</xdr:colOff>
      <xdr:row>6</xdr:row>
      <xdr:rowOff>128270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71525"/>
          <a:ext cx="956310" cy="8997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2</xdr:row>
      <xdr:rowOff>371475</xdr:rowOff>
    </xdr:from>
    <xdr:to>
      <xdr:col>6</xdr:col>
      <xdr:colOff>1567050</xdr:colOff>
      <xdr:row>4</xdr:row>
      <xdr:rowOff>69658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15" t="56113" r="40563" b="32805"/>
        <a:stretch/>
      </xdr:blipFill>
      <xdr:spPr bwMode="auto">
        <a:xfrm>
          <a:off x="10020300" y="914400"/>
          <a:ext cx="1548000" cy="2887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61"/>
  <sheetViews>
    <sheetView showGridLines="0" showZeros="0" tabSelected="1" view="pageBreakPreview" topLeftCell="A31" zoomScaleNormal="100" zoomScaleSheetLayoutView="100" workbookViewId="0">
      <selection activeCell="A17" sqref="A17:XFD17"/>
    </sheetView>
  </sheetViews>
  <sheetFormatPr baseColWidth="10" defaultColWidth="9.140625" defaultRowHeight="15" x14ac:dyDescent="0.25"/>
  <cols>
    <col min="1" max="1" width="20.5703125" style="5" customWidth="1"/>
    <col min="2" max="2" width="56.85546875" style="5" customWidth="1"/>
    <col min="3" max="3" width="13.7109375" style="5" customWidth="1"/>
    <col min="4" max="4" width="15.140625" style="5" customWidth="1"/>
    <col min="5" max="5" width="17.85546875" style="5" customWidth="1"/>
    <col min="6" max="6" width="25.85546875" style="5" customWidth="1"/>
    <col min="7" max="7" width="24.28515625" style="5" customWidth="1"/>
    <col min="8" max="8" width="22.42578125" style="5" customWidth="1"/>
    <col min="9" max="9" width="24.85546875" style="5" bestFit="1" customWidth="1"/>
    <col min="10" max="10" width="10.42578125" style="5" bestFit="1" customWidth="1"/>
    <col min="11" max="16384" width="9.140625" style="5"/>
  </cols>
  <sheetData>
    <row r="1" spans="1:7" x14ac:dyDescent="0.25">
      <c r="A1" s="3"/>
      <c r="B1" s="1" t="s">
        <v>11</v>
      </c>
      <c r="C1" s="79" t="s">
        <v>25</v>
      </c>
      <c r="D1" s="80"/>
      <c r="E1" s="80"/>
      <c r="F1" s="81"/>
      <c r="G1" s="4"/>
    </row>
    <row r="2" spans="1:7" x14ac:dyDescent="0.25">
      <c r="A2" s="6"/>
      <c r="B2" s="2" t="s">
        <v>12</v>
      </c>
      <c r="C2" s="7"/>
      <c r="D2" s="8"/>
      <c r="E2" s="8"/>
      <c r="F2" s="9"/>
      <c r="G2" s="10"/>
    </row>
    <row r="3" spans="1:7" ht="33.75" customHeight="1" x14ac:dyDescent="0.25">
      <c r="A3" s="6"/>
      <c r="B3" s="50" t="s">
        <v>23</v>
      </c>
      <c r="C3" s="92" t="s">
        <v>58</v>
      </c>
      <c r="D3" s="93"/>
      <c r="E3" s="93"/>
      <c r="F3" s="94"/>
      <c r="G3" s="10"/>
    </row>
    <row r="4" spans="1:7" ht="12.75" customHeight="1" x14ac:dyDescent="0.25">
      <c r="A4" s="6"/>
      <c r="B4" s="86"/>
      <c r="C4" s="92"/>
      <c r="D4" s="93"/>
      <c r="E4" s="93"/>
      <c r="F4" s="94"/>
      <c r="G4" s="10"/>
    </row>
    <row r="5" spans="1:7" ht="18.75" customHeight="1" thickBot="1" x14ac:dyDescent="0.3">
      <c r="A5" s="6"/>
      <c r="B5" s="87"/>
      <c r="C5" s="95"/>
      <c r="D5" s="96"/>
      <c r="E5" s="96"/>
      <c r="F5" s="97"/>
      <c r="G5" s="10"/>
    </row>
    <row r="6" spans="1:7" ht="13.5" customHeight="1" x14ac:dyDescent="0.25">
      <c r="A6" s="6"/>
      <c r="B6" s="11" t="s">
        <v>0</v>
      </c>
      <c r="C6" s="88" t="s">
        <v>19</v>
      </c>
      <c r="D6" s="89"/>
      <c r="E6" s="89"/>
      <c r="F6" s="12"/>
      <c r="G6" s="10"/>
    </row>
    <row r="7" spans="1:7" ht="21.75" customHeight="1" x14ac:dyDescent="0.25">
      <c r="A7" s="6"/>
      <c r="B7" s="75" t="s">
        <v>59</v>
      </c>
      <c r="C7" s="90" t="s">
        <v>20</v>
      </c>
      <c r="D7" s="91"/>
      <c r="E7" s="91"/>
      <c r="F7" s="13"/>
      <c r="G7" s="10"/>
    </row>
    <row r="8" spans="1:7" ht="21.75" customHeight="1" x14ac:dyDescent="0.25">
      <c r="A8" s="6"/>
      <c r="B8" s="75"/>
      <c r="C8" s="90" t="s">
        <v>1</v>
      </c>
      <c r="D8" s="91"/>
      <c r="E8" s="91"/>
      <c r="F8" s="14"/>
      <c r="G8" s="10"/>
    </row>
    <row r="9" spans="1:7" ht="21.75" customHeight="1" thickBot="1" x14ac:dyDescent="0.3">
      <c r="A9" s="6"/>
      <c r="B9" s="76"/>
      <c r="C9" s="73" t="s">
        <v>13</v>
      </c>
      <c r="D9" s="74"/>
      <c r="E9" s="74"/>
      <c r="F9" s="15"/>
      <c r="G9" s="16"/>
    </row>
    <row r="10" spans="1:7" ht="17.25" customHeight="1" x14ac:dyDescent="0.25">
      <c r="A10" s="6"/>
      <c r="B10" s="17" t="s">
        <v>15</v>
      </c>
      <c r="C10" s="79" t="s">
        <v>16</v>
      </c>
      <c r="D10" s="80"/>
      <c r="E10" s="80"/>
      <c r="F10" s="81"/>
      <c r="G10" s="55" t="s">
        <v>24</v>
      </c>
    </row>
    <row r="11" spans="1:7" x14ac:dyDescent="0.25">
      <c r="A11" s="6"/>
      <c r="B11" s="77"/>
      <c r="C11" s="18">
        <v>0</v>
      </c>
      <c r="D11" s="19"/>
      <c r="E11" s="19"/>
      <c r="F11" s="20"/>
      <c r="G11" s="21"/>
    </row>
    <row r="12" spans="1:7" ht="15.75" customHeight="1" thickBot="1" x14ac:dyDescent="0.3">
      <c r="A12" s="22"/>
      <c r="B12" s="78"/>
      <c r="C12" s="23"/>
      <c r="D12" s="24"/>
      <c r="E12" s="24"/>
      <c r="F12" s="25"/>
      <c r="G12" s="26"/>
    </row>
    <row r="13" spans="1:7" ht="15.75" thickBot="1" x14ac:dyDescent="0.3">
      <c r="D13" s="27"/>
    </row>
    <row r="14" spans="1:7" ht="15.75" customHeight="1" thickBot="1" x14ac:dyDescent="0.3">
      <c r="A14" s="82" t="s">
        <v>21</v>
      </c>
      <c r="B14" s="83"/>
      <c r="C14" s="83"/>
      <c r="D14" s="83"/>
      <c r="E14" s="83"/>
      <c r="F14" s="83"/>
      <c r="G14" s="84"/>
    </row>
    <row r="15" spans="1:7" ht="15.75" thickBot="1" x14ac:dyDescent="0.3">
      <c r="A15" s="28"/>
      <c r="B15" s="28"/>
      <c r="C15" s="28"/>
      <c r="D15" s="28"/>
      <c r="E15" s="28"/>
      <c r="F15" s="28"/>
      <c r="G15" s="28"/>
    </row>
    <row r="16" spans="1:7" s="33" customFormat="1" ht="40.5" customHeight="1" thickBot="1" x14ac:dyDescent="0.3">
      <c r="A16" s="29" t="s">
        <v>2</v>
      </c>
      <c r="B16" s="30" t="s">
        <v>3</v>
      </c>
      <c r="C16" s="30" t="s">
        <v>4</v>
      </c>
      <c r="D16" s="30" t="s">
        <v>5</v>
      </c>
      <c r="E16" s="31" t="s">
        <v>17</v>
      </c>
      <c r="F16" s="31" t="s">
        <v>18</v>
      </c>
      <c r="G16" s="32" t="s">
        <v>6</v>
      </c>
    </row>
    <row r="17" spans="1:9" s="35" customFormat="1" ht="63.75" customHeight="1" x14ac:dyDescent="0.25">
      <c r="A17" s="41"/>
      <c r="B17" s="49" t="str">
        <f>+B7</f>
        <v xml:space="preserve">Conservación periódica del Nuevo Periférico Oriente código 167, tramo CUCS Tonalá - Carretera Libre a Zapotlanejo, lado poniente, municipio de El Salto, Jalisco. </v>
      </c>
      <c r="C17" s="42"/>
      <c r="D17" s="43"/>
      <c r="E17" s="44"/>
      <c r="F17" s="45"/>
      <c r="G17" s="46"/>
      <c r="I17" s="36"/>
    </row>
    <row r="18" spans="1:9" s="35" customFormat="1" x14ac:dyDescent="0.25">
      <c r="A18" s="60" t="s">
        <v>14</v>
      </c>
      <c r="B18" s="60" t="s">
        <v>28</v>
      </c>
      <c r="C18" s="61"/>
      <c r="D18" s="62"/>
      <c r="E18" s="63"/>
      <c r="F18" s="64"/>
      <c r="G18" s="65">
        <f>SUM(G19:G20)</f>
        <v>0</v>
      </c>
      <c r="I18" s="36"/>
    </row>
    <row r="19" spans="1:9" s="35" customFormat="1" ht="39" customHeight="1" x14ac:dyDescent="0.25">
      <c r="A19" s="41" t="s">
        <v>42</v>
      </c>
      <c r="B19" s="54" t="s">
        <v>57</v>
      </c>
      <c r="C19" s="48" t="s">
        <v>53</v>
      </c>
      <c r="D19" s="47">
        <v>7364.12</v>
      </c>
      <c r="E19" s="67"/>
      <c r="F19" s="56"/>
      <c r="G19" s="66">
        <f>+D19*E19</f>
        <v>0</v>
      </c>
      <c r="I19" s="36"/>
    </row>
    <row r="20" spans="1:9" s="35" customFormat="1" ht="38.25" x14ac:dyDescent="0.25">
      <c r="A20" s="41" t="s">
        <v>43</v>
      </c>
      <c r="B20" s="54" t="s">
        <v>32</v>
      </c>
      <c r="C20" s="48" t="s">
        <v>53</v>
      </c>
      <c r="D20" s="47">
        <v>2990.66</v>
      </c>
      <c r="E20" s="67"/>
      <c r="F20" s="56"/>
      <c r="G20" s="66">
        <f t="shared" ref="G20:G31" si="0">+D20*E20</f>
        <v>0</v>
      </c>
      <c r="I20" s="36"/>
    </row>
    <row r="21" spans="1:9" s="35" customFormat="1" x14ac:dyDescent="0.25">
      <c r="A21" s="60" t="s">
        <v>26</v>
      </c>
      <c r="B21" s="60" t="s">
        <v>29</v>
      </c>
      <c r="C21" s="68"/>
      <c r="D21" s="62">
        <v>0</v>
      </c>
      <c r="E21" s="63"/>
      <c r="F21" s="64"/>
      <c r="G21" s="65">
        <f>SUM(G22:G28)</f>
        <v>0</v>
      </c>
      <c r="I21" s="36"/>
    </row>
    <row r="22" spans="1:9" s="35" customFormat="1" ht="76.5" x14ac:dyDescent="0.25">
      <c r="A22" s="41" t="s">
        <v>44</v>
      </c>
      <c r="B22" s="54" t="s">
        <v>33</v>
      </c>
      <c r="C22" s="48" t="s">
        <v>53</v>
      </c>
      <c r="D22" s="47">
        <v>2990.66</v>
      </c>
      <c r="E22" s="67"/>
      <c r="F22" s="56"/>
      <c r="G22" s="66">
        <f t="shared" si="0"/>
        <v>0</v>
      </c>
      <c r="I22" s="36"/>
    </row>
    <row r="23" spans="1:9" s="35" customFormat="1" ht="81.75" customHeight="1" x14ac:dyDescent="0.25">
      <c r="A23" s="41" t="s">
        <v>45</v>
      </c>
      <c r="B23" s="54" t="s">
        <v>34</v>
      </c>
      <c r="C23" s="48" t="s">
        <v>53</v>
      </c>
      <c r="D23" s="47">
        <v>2990.66</v>
      </c>
      <c r="E23" s="67"/>
      <c r="F23" s="56"/>
      <c r="G23" s="66">
        <f t="shared" si="0"/>
        <v>0</v>
      </c>
      <c r="I23" s="36"/>
    </row>
    <row r="24" spans="1:9" s="35" customFormat="1" ht="68.25" customHeight="1" x14ac:dyDescent="0.25">
      <c r="A24" s="41" t="s">
        <v>46</v>
      </c>
      <c r="B24" s="54" t="s">
        <v>35</v>
      </c>
      <c r="C24" s="48" t="s">
        <v>54</v>
      </c>
      <c r="D24" s="47">
        <v>16008.95</v>
      </c>
      <c r="E24" s="67"/>
      <c r="F24" s="56"/>
      <c r="G24" s="66">
        <f t="shared" si="0"/>
        <v>0</v>
      </c>
      <c r="I24" s="36"/>
    </row>
    <row r="25" spans="1:9" s="35" customFormat="1" ht="63.75" x14ac:dyDescent="0.25">
      <c r="A25" s="41" t="s">
        <v>47</v>
      </c>
      <c r="B25" s="54" t="s">
        <v>37</v>
      </c>
      <c r="C25" s="48" t="s">
        <v>53</v>
      </c>
      <c r="D25" s="47">
        <v>1037.3800000000001</v>
      </c>
      <c r="E25" s="67"/>
      <c r="F25" s="56"/>
      <c r="G25" s="66">
        <f t="shared" si="0"/>
        <v>0</v>
      </c>
      <c r="I25" s="36"/>
    </row>
    <row r="26" spans="1:9" s="35" customFormat="1" ht="76.5" x14ac:dyDescent="0.25">
      <c r="A26" s="41" t="s">
        <v>48</v>
      </c>
      <c r="B26" s="54" t="s">
        <v>38</v>
      </c>
      <c r="C26" s="48" t="s">
        <v>53</v>
      </c>
      <c r="D26" s="47">
        <v>226.95</v>
      </c>
      <c r="E26" s="67"/>
      <c r="F26" s="56"/>
      <c r="G26" s="66">
        <f t="shared" si="0"/>
        <v>0</v>
      </c>
      <c r="I26" s="36"/>
    </row>
    <row r="27" spans="1:9" s="35" customFormat="1" ht="76.5" x14ac:dyDescent="0.25">
      <c r="A27" s="41" t="s">
        <v>49</v>
      </c>
      <c r="B27" s="54" t="s">
        <v>39</v>
      </c>
      <c r="C27" s="48" t="s">
        <v>53</v>
      </c>
      <c r="D27" s="47">
        <v>226.95</v>
      </c>
      <c r="E27" s="67"/>
      <c r="F27" s="56"/>
      <c r="G27" s="66">
        <f t="shared" si="0"/>
        <v>0</v>
      </c>
      <c r="I27" s="36"/>
    </row>
    <row r="28" spans="1:9" s="35" customFormat="1" ht="76.5" x14ac:dyDescent="0.25">
      <c r="A28" s="41" t="s">
        <v>50</v>
      </c>
      <c r="B28" s="54" t="s">
        <v>40</v>
      </c>
      <c r="C28" s="48" t="s">
        <v>30</v>
      </c>
      <c r="D28" s="47">
        <v>4312.12</v>
      </c>
      <c r="E28" s="67"/>
      <c r="F28" s="56"/>
      <c r="G28" s="66">
        <f t="shared" si="0"/>
        <v>0</v>
      </c>
      <c r="I28" s="36"/>
    </row>
    <row r="29" spans="1:9" s="35" customFormat="1" x14ac:dyDescent="0.25">
      <c r="A29" s="60" t="s">
        <v>27</v>
      </c>
      <c r="B29" s="60" t="s">
        <v>31</v>
      </c>
      <c r="C29" s="68"/>
      <c r="D29" s="62">
        <v>0</v>
      </c>
      <c r="E29" s="63"/>
      <c r="F29" s="64"/>
      <c r="G29" s="65">
        <f>SUM(G30:G31)</f>
        <v>0</v>
      </c>
      <c r="I29" s="36"/>
    </row>
    <row r="30" spans="1:9" s="35" customFormat="1" ht="63.75" x14ac:dyDescent="0.25">
      <c r="A30" s="41" t="s">
        <v>51</v>
      </c>
      <c r="B30" s="54" t="s">
        <v>36</v>
      </c>
      <c r="C30" s="48" t="s">
        <v>56</v>
      </c>
      <c r="D30" s="47">
        <v>3808.42</v>
      </c>
      <c r="E30" s="67"/>
      <c r="F30" s="56"/>
      <c r="G30" s="66">
        <f t="shared" si="0"/>
        <v>0</v>
      </c>
      <c r="I30" s="36"/>
    </row>
    <row r="31" spans="1:9" s="35" customFormat="1" ht="53.25" customHeight="1" x14ac:dyDescent="0.25">
      <c r="A31" s="41" t="s">
        <v>52</v>
      </c>
      <c r="B31" s="54" t="s">
        <v>41</v>
      </c>
      <c r="C31" s="48" t="s">
        <v>55</v>
      </c>
      <c r="D31" s="47">
        <v>127</v>
      </c>
      <c r="E31" s="67"/>
      <c r="F31" s="56"/>
      <c r="G31" s="66">
        <f t="shared" si="0"/>
        <v>0</v>
      </c>
      <c r="I31" s="36"/>
    </row>
    <row r="32" spans="1:9" s="35" customFormat="1" ht="15.75" x14ac:dyDescent="0.25">
      <c r="A32" s="51"/>
      <c r="B32" s="52" t="s">
        <v>22</v>
      </c>
      <c r="C32" s="53"/>
      <c r="D32" s="71"/>
      <c r="E32" s="51"/>
      <c r="F32" s="51"/>
      <c r="G32" s="51">
        <f>D32*E32</f>
        <v>0</v>
      </c>
      <c r="I32" s="36"/>
    </row>
    <row r="33" spans="1:9" s="35" customFormat="1" ht="33" customHeight="1" x14ac:dyDescent="0.25">
      <c r="A33" s="34"/>
      <c r="B33" s="85" t="str">
        <f>+B17</f>
        <v xml:space="preserve">Conservación periódica del Nuevo Periférico Oriente código 167, tramo CUCS Tonalá - Carretera Libre a Zapotlanejo, lado poniente, municipio de El Salto, Jalisco. </v>
      </c>
      <c r="C33" s="85"/>
      <c r="D33" s="85"/>
      <c r="E33" s="85"/>
      <c r="F33" s="85"/>
      <c r="G33" s="34">
        <f>+G17</f>
        <v>0</v>
      </c>
      <c r="I33" s="36"/>
    </row>
    <row r="34" spans="1:9" s="35" customFormat="1" x14ac:dyDescent="0.25">
      <c r="A34" s="60" t="s">
        <v>14</v>
      </c>
      <c r="B34" s="60" t="str">
        <f>+VLOOKUP($A34,$A$18:$G$31,2,0)</f>
        <v>TERRACERIAS</v>
      </c>
      <c r="C34" s="61"/>
      <c r="D34" s="62"/>
      <c r="E34" s="63"/>
      <c r="F34" s="64"/>
      <c r="G34" s="65">
        <f>+VLOOKUP($A34,$A$18:$G$31,7,0)</f>
        <v>0</v>
      </c>
      <c r="I34" s="36"/>
    </row>
    <row r="35" spans="1:9" s="35" customFormat="1" x14ac:dyDescent="0.25">
      <c r="A35" s="60" t="s">
        <v>26</v>
      </c>
      <c r="B35" s="60" t="str">
        <f>+VLOOKUP($A35,$A$18:$G$31,2,0)</f>
        <v>PAVIMENTOS</v>
      </c>
      <c r="C35" s="61"/>
      <c r="D35" s="62"/>
      <c r="E35" s="63"/>
      <c r="F35" s="64"/>
      <c r="G35" s="65">
        <f>+VLOOKUP($A35,$A$18:$G$31,7,0)</f>
        <v>0</v>
      </c>
      <c r="I35" s="36"/>
    </row>
    <row r="36" spans="1:9" s="35" customFormat="1" x14ac:dyDescent="0.25">
      <c r="A36" s="60" t="s">
        <v>27</v>
      </c>
      <c r="B36" s="60" t="str">
        <f>+VLOOKUP($A36,$A$18:$G$31,2,0)</f>
        <v>SEÑALAMIENTO</v>
      </c>
      <c r="C36" s="61"/>
      <c r="D36" s="62"/>
      <c r="E36" s="63"/>
      <c r="F36" s="64"/>
      <c r="G36" s="65">
        <f>+VLOOKUP($A36,$A$18:$G$31,7,0)</f>
        <v>0</v>
      </c>
      <c r="I36" s="36"/>
    </row>
    <row r="37" spans="1:9" s="35" customFormat="1" ht="14.25" customHeight="1" x14ac:dyDescent="0.25">
      <c r="A37" s="72" t="s">
        <v>7</v>
      </c>
      <c r="B37" s="72"/>
      <c r="C37" s="72"/>
      <c r="D37" s="72"/>
      <c r="E37" s="72"/>
      <c r="F37" s="57" t="s">
        <v>8</v>
      </c>
      <c r="G37" s="58">
        <f>G34+G35+G36</f>
        <v>0</v>
      </c>
      <c r="I37" s="36"/>
    </row>
    <row r="38" spans="1:9" s="37" customFormat="1" ht="12" customHeight="1" x14ac:dyDescent="0.25">
      <c r="A38" s="59"/>
      <c r="B38" s="59"/>
      <c r="C38" s="59"/>
      <c r="D38" s="59"/>
      <c r="E38" s="59"/>
      <c r="F38" s="57" t="s">
        <v>9</v>
      </c>
      <c r="G38" s="58">
        <f>+G37*0.16</f>
        <v>0</v>
      </c>
    </row>
    <row r="39" spans="1:9" s="37" customFormat="1" ht="14.25" customHeight="1" x14ac:dyDescent="0.25">
      <c r="A39" s="59"/>
      <c r="B39" s="59"/>
      <c r="C39" s="59"/>
      <c r="D39" s="59"/>
      <c r="E39" s="59"/>
      <c r="F39" s="57" t="s">
        <v>10</v>
      </c>
      <c r="G39" s="58">
        <f>+G37+G38</f>
        <v>0</v>
      </c>
      <c r="H39" s="69"/>
      <c r="I39" s="70"/>
    </row>
    <row r="40" spans="1:9" s="37" customFormat="1" x14ac:dyDescent="0.25"/>
    <row r="41" spans="1:9" s="35" customFormat="1" x14ac:dyDescent="0.25"/>
    <row r="42" spans="1:9" s="35" customFormat="1" x14ac:dyDescent="0.25"/>
    <row r="43" spans="1:9" s="35" customFormat="1" x14ac:dyDescent="0.25">
      <c r="H43" s="38"/>
    </row>
    <row r="44" spans="1:9" s="35" customFormat="1" x14ac:dyDescent="0.25">
      <c r="H44" s="38"/>
    </row>
    <row r="45" spans="1:9" s="35" customFormat="1" x14ac:dyDescent="0.25"/>
    <row r="46" spans="1:9" s="35" customFormat="1" x14ac:dyDescent="0.25"/>
    <row r="47" spans="1:9" s="35" customFormat="1" x14ac:dyDescent="0.25"/>
    <row r="48" spans="1:9" s="35" customFormat="1" x14ac:dyDescent="0.25">
      <c r="H48" s="39"/>
    </row>
    <row r="49" spans="8:8" s="35" customFormat="1" x14ac:dyDescent="0.25"/>
    <row r="50" spans="8:8" s="35" customFormat="1" x14ac:dyDescent="0.25"/>
    <row r="51" spans="8:8" s="35" customFormat="1" x14ac:dyDescent="0.25"/>
    <row r="52" spans="8:8" s="35" customFormat="1" x14ac:dyDescent="0.25"/>
    <row r="53" spans="8:8" s="35" customFormat="1" x14ac:dyDescent="0.25"/>
    <row r="54" spans="8:8" s="35" customFormat="1" x14ac:dyDescent="0.25"/>
    <row r="55" spans="8:8" s="35" customFormat="1" x14ac:dyDescent="0.25">
      <c r="H55" s="40"/>
    </row>
    <row r="56" spans="8:8" s="35" customFormat="1" x14ac:dyDescent="0.25">
      <c r="H56" s="40"/>
    </row>
    <row r="57" spans="8:8" s="35" customFormat="1" x14ac:dyDescent="0.25">
      <c r="H57" s="40"/>
    </row>
    <row r="58" spans="8:8" s="35" customFormat="1" x14ac:dyDescent="0.25"/>
    <row r="59" spans="8:8" s="35" customFormat="1" x14ac:dyDescent="0.25"/>
    <row r="60" spans="8:8" s="35" customFormat="1" x14ac:dyDescent="0.25"/>
    <row r="61" spans="8:8" s="35" customFormat="1" x14ac:dyDescent="0.25"/>
  </sheetData>
  <mergeCells count="13">
    <mergeCell ref="B4:B5"/>
    <mergeCell ref="C1:F1"/>
    <mergeCell ref="C6:E6"/>
    <mergeCell ref="C7:E7"/>
    <mergeCell ref="C8:E8"/>
    <mergeCell ref="C3:F5"/>
    <mergeCell ref="A37:E37"/>
    <mergeCell ref="C9:E9"/>
    <mergeCell ref="B7:B9"/>
    <mergeCell ref="B11:B12"/>
    <mergeCell ref="C10:F10"/>
    <mergeCell ref="A14:G14"/>
    <mergeCell ref="B33:F33"/>
  </mergeCells>
  <printOptions horizontalCentered="1"/>
  <pageMargins left="0.19685039370078741" right="0.19685039370078741" top="0.19685039370078741" bottom="0.39370078740157483" header="0.27559055118110237" footer="0.19685039370078741"/>
  <pageSetup scale="76" orientation="landscape" horizontalDpi="300" verticalDpi="300" r:id="rId1"/>
  <headerFooter>
    <oddFooter>&amp;C&amp;8Página &amp;P de &amp;N</oddFooter>
  </headerFooter>
  <rowBreaks count="1" manualBreakCount="1">
    <brk id="3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CATALOGO</vt:lpstr>
      <vt:lpstr>CATALOGO!Área_de_impresión</vt:lpstr>
      <vt:lpstr>CATALOGO!Títulos_a_imprimir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Diaz</dc:creator>
  <cp:lastModifiedBy>Tomas</cp:lastModifiedBy>
  <cp:lastPrinted>2019-07-25T15:22:57Z</cp:lastPrinted>
  <dcterms:created xsi:type="dcterms:W3CDTF">2018-12-17T16:20:56Z</dcterms:created>
  <dcterms:modified xsi:type="dcterms:W3CDTF">2019-07-30T20:04:46Z</dcterms:modified>
</cp:coreProperties>
</file>